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ropbox\Mi PC (DESKTOP-16OF0TI)\Documents\Junta Directiva\2021\2° S.ORD\Transparencia\"/>
    </mc:Choice>
  </mc:AlternateContent>
  <bookViews>
    <workbookView xWindow="0" yWindow="0" windowWidth="20490" windowHeight="7650" firstSheet="7" activeTab="9"/>
  </bookViews>
  <sheets>
    <sheet name="Anexo 1. Plantilla" sheetId="21" r:id="rId1"/>
    <sheet name="Anexo 1. Plantilla DOCENTE" sheetId="22" r:id="rId2"/>
    <sheet name="Anexo 3. Asimilados" sheetId="23" r:id="rId3"/>
    <sheet name="Anexo 4. Deuda" sheetId="4" r:id="rId4"/>
    <sheet name="Anexo 5. Presupuesto" sheetId="5" r:id="rId5"/>
    <sheet name="Anexo 6. Demandas" sheetId="6" r:id="rId6"/>
    <sheet name="Anexo 7. Ingresos" sheetId="7" r:id="rId7"/>
    <sheet name="Anexo 8. Cuentas Bancarias" sheetId="8" r:id="rId8"/>
    <sheet name="Anexo 9.Parque Veh y Combus " sheetId="16" r:id="rId9"/>
    <sheet name="Anexo 10. Auditorías" sheetId="10" r:id="rId10"/>
    <sheet name="Anexo 11. Medidas de Austeridad" sheetId="20" r:id="rId11"/>
    <sheet name="Anexo 12. Activos" sheetId="17" r:id="rId12"/>
    <sheet name="Anexo 13. Control Interno" sheetId="19" r:id="rId13"/>
    <sheet name="Anexo 14. Adquisiciones (2)" sheetId="18" r:id="rId14"/>
  </sheets>
  <externalReferences>
    <externalReference r:id="rId15"/>
    <externalReference r:id="rId16"/>
  </externalReferences>
  <definedNames>
    <definedName name="_xlnm.Print_Area" localSheetId="12">'Anexo 13. Control Interno'!$A$1:$E$43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23" l="1"/>
  <c r="H22" i="23"/>
  <c r="A41" i="22"/>
  <c r="M41" i="22"/>
  <c r="M42" i="22"/>
  <c r="Z52" i="22"/>
  <c r="Z53" i="22" s="1"/>
  <c r="AA52" i="22"/>
  <c r="AA53" i="22" s="1"/>
  <c r="AB52" i="22"/>
  <c r="AC52" i="22"/>
  <c r="AD52" i="22"/>
  <c r="AD53" i="22" s="1"/>
  <c r="AE52" i="22"/>
  <c r="AE53" i="22" s="1"/>
  <c r="AF52" i="22"/>
  <c r="AG52" i="22"/>
  <c r="AH52" i="22"/>
  <c r="AH53" i="22" s="1"/>
  <c r="AI52" i="22"/>
  <c r="AI53" i="22" s="1"/>
  <c r="AJ52" i="22"/>
  <c r="AK52" i="22"/>
  <c r="AL52" i="22"/>
  <c r="AL53" i="22" s="1"/>
  <c r="AM52" i="22"/>
  <c r="AM53" i="22" s="1"/>
  <c r="AN52" i="22"/>
  <c r="AO52" i="22"/>
  <c r="AP52" i="22"/>
  <c r="AP53" i="22" s="1"/>
  <c r="AQ52" i="22"/>
  <c r="AQ53" i="22" s="1"/>
  <c r="AR52" i="22"/>
  <c r="AS52" i="22"/>
  <c r="AT52" i="22"/>
  <c r="AT53" i="22" s="1"/>
  <c r="AU52" i="22"/>
  <c r="AU53" i="22" s="1"/>
  <c r="AV52" i="22"/>
  <c r="AW52" i="22"/>
  <c r="AX52" i="22"/>
  <c r="AX53" i="22" s="1"/>
  <c r="AY52" i="22"/>
  <c r="AY53" i="22" s="1"/>
  <c r="AY56" i="22" s="1"/>
  <c r="B53" i="22"/>
  <c r="AB53" i="22"/>
  <c r="AC53" i="22"/>
  <c r="AF53" i="22"/>
  <c r="AG53" i="22"/>
  <c r="AJ53" i="22"/>
  <c r="AK53" i="22"/>
  <c r="AN53" i="22"/>
  <c r="AO53" i="22"/>
  <c r="AR53" i="22"/>
  <c r="AS53" i="22"/>
  <c r="AV53" i="22"/>
  <c r="AW53" i="22"/>
  <c r="AY37" i="21"/>
  <c r="AX37" i="21"/>
  <c r="AW37" i="21"/>
  <c r="AV37" i="21"/>
  <c r="AU37" i="21"/>
  <c r="AT37" i="21"/>
  <c r="AS37" i="21"/>
  <c r="AR37" i="21"/>
  <c r="AQ37" i="21"/>
  <c r="AP37" i="21"/>
  <c r="AO37" i="21"/>
  <c r="AN37" i="21"/>
  <c r="AM37" i="21"/>
  <c r="AL37" i="21"/>
  <c r="AK37" i="21"/>
  <c r="AJ37" i="21"/>
  <c r="AI37" i="21"/>
  <c r="AH37" i="21"/>
  <c r="AG37" i="21"/>
  <c r="AF37" i="21"/>
  <c r="AE37" i="21"/>
  <c r="AD37" i="21"/>
  <c r="AC37" i="21"/>
  <c r="AB37" i="21"/>
  <c r="AA37" i="21"/>
  <c r="Z37" i="21"/>
  <c r="X37" i="21"/>
  <c r="A29" i="21"/>
  <c r="A30" i="21" s="1"/>
  <c r="A31" i="21" s="1"/>
  <c r="A32" i="21" s="1"/>
  <c r="A33" i="21" s="1"/>
  <c r="A34" i="21" s="1"/>
  <c r="A35" i="21" s="1"/>
  <c r="B37" i="21" s="1"/>
  <c r="S18" i="16"/>
  <c r="R18" i="16"/>
  <c r="C33" i="4" l="1"/>
  <c r="X403" i="5" l="1"/>
  <c r="X402" i="5"/>
  <c r="X401" i="5"/>
  <c r="X400" i="5"/>
  <c r="X399" i="5"/>
  <c r="X398" i="5"/>
  <c r="X397" i="5"/>
  <c r="X396" i="5"/>
  <c r="X395" i="5"/>
  <c r="X394" i="5"/>
  <c r="X393" i="5"/>
  <c r="X392" i="5"/>
  <c r="X391" i="5"/>
  <c r="X390" i="5"/>
  <c r="X389" i="5"/>
  <c r="X388" i="5"/>
  <c r="X387" i="5"/>
  <c r="X386" i="5"/>
  <c r="X385" i="5"/>
  <c r="X384" i="5"/>
  <c r="X383" i="5"/>
  <c r="X382" i="5"/>
  <c r="X381" i="5"/>
  <c r="X380" i="5"/>
  <c r="X379" i="5"/>
  <c r="X378" i="5"/>
  <c r="X377" i="5"/>
  <c r="X376" i="5"/>
  <c r="X375" i="5"/>
  <c r="X374" i="5"/>
  <c r="X373" i="5"/>
  <c r="X372" i="5"/>
  <c r="X371" i="5"/>
  <c r="X370" i="5"/>
  <c r="X369" i="5"/>
  <c r="X368" i="5"/>
  <c r="X367" i="5"/>
  <c r="X366" i="5"/>
  <c r="X365" i="5"/>
  <c r="X364" i="5"/>
  <c r="X363" i="5"/>
  <c r="X362" i="5"/>
  <c r="X361" i="5"/>
  <c r="X360" i="5"/>
  <c r="X359" i="5"/>
  <c r="X358" i="5"/>
  <c r="X357" i="5"/>
  <c r="X356" i="5"/>
  <c r="X355" i="5"/>
  <c r="X354" i="5"/>
  <c r="X353" i="5"/>
  <c r="X352" i="5"/>
  <c r="X351" i="5"/>
  <c r="X350" i="5"/>
  <c r="X349" i="5"/>
  <c r="X348" i="5"/>
  <c r="X347" i="5"/>
  <c r="X346" i="5"/>
  <c r="X345" i="5"/>
  <c r="X344" i="5"/>
  <c r="X343" i="5"/>
  <c r="X341" i="5"/>
  <c r="X340" i="5"/>
  <c r="X339" i="5"/>
  <c r="X338" i="5"/>
  <c r="X337" i="5"/>
  <c r="X336" i="5"/>
  <c r="X335" i="5"/>
  <c r="X334" i="5"/>
  <c r="X333" i="5"/>
  <c r="X332" i="5"/>
  <c r="X331" i="5"/>
  <c r="X330" i="5"/>
  <c r="X329" i="5"/>
  <c r="X328" i="5"/>
  <c r="X327" i="5"/>
  <c r="X326" i="5"/>
  <c r="X325" i="5"/>
  <c r="X324" i="5"/>
  <c r="X323" i="5"/>
  <c r="X322" i="5"/>
  <c r="X321" i="5"/>
  <c r="X320" i="5"/>
  <c r="X319" i="5"/>
  <c r="X318" i="5"/>
  <c r="X317" i="5"/>
  <c r="X316" i="5"/>
  <c r="X315" i="5"/>
  <c r="X314" i="5"/>
  <c r="X313" i="5"/>
  <c r="X312" i="5"/>
  <c r="X311" i="5"/>
  <c r="X310" i="5"/>
  <c r="X309" i="5"/>
  <c r="X308" i="5"/>
  <c r="X307" i="5"/>
  <c r="X306" i="5"/>
  <c r="X305" i="5"/>
  <c r="X304" i="5"/>
  <c r="X303" i="5"/>
  <c r="X302" i="5"/>
  <c r="X301" i="5"/>
  <c r="X300" i="5"/>
  <c r="X299" i="5"/>
  <c r="X298" i="5"/>
  <c r="X297" i="5"/>
  <c r="X296" i="5"/>
  <c r="X295" i="5"/>
  <c r="X294" i="5"/>
  <c r="X293" i="5"/>
  <c r="X292" i="5"/>
  <c r="X291" i="5"/>
  <c r="X290" i="5"/>
  <c r="X289" i="5"/>
  <c r="X288" i="5"/>
  <c r="X287" i="5"/>
  <c r="X286" i="5"/>
  <c r="X285" i="5"/>
  <c r="X284" i="5"/>
  <c r="X283" i="5"/>
  <c r="X282" i="5"/>
  <c r="X281" i="5"/>
  <c r="X280" i="5"/>
  <c r="X279" i="5"/>
  <c r="X278" i="5"/>
  <c r="X277" i="5"/>
  <c r="X276" i="5"/>
  <c r="X275" i="5"/>
  <c r="X274" i="5"/>
  <c r="X273" i="5"/>
  <c r="X272" i="5"/>
  <c r="X271" i="5"/>
  <c r="X270" i="5"/>
  <c r="X269" i="5"/>
  <c r="X268" i="5"/>
  <c r="X267" i="5"/>
  <c r="X266" i="5"/>
  <c r="X265" i="5"/>
  <c r="X264" i="5"/>
  <c r="X263" i="5"/>
  <c r="X262" i="5"/>
  <c r="X261" i="5"/>
  <c r="X260" i="5"/>
  <c r="X259" i="5"/>
  <c r="X258" i="5"/>
  <c r="X257" i="5"/>
  <c r="X256" i="5"/>
  <c r="X255" i="5"/>
  <c r="X254" i="5"/>
  <c r="X253" i="5"/>
  <c r="X252" i="5"/>
  <c r="X251" i="5"/>
  <c r="X250" i="5"/>
  <c r="X249" i="5"/>
  <c r="X248" i="5"/>
  <c r="X247" i="5"/>
  <c r="X246" i="5"/>
  <c r="X245" i="5"/>
  <c r="X244" i="5"/>
  <c r="X243" i="5"/>
  <c r="X242" i="5"/>
  <c r="X240" i="5"/>
  <c r="X239" i="5"/>
  <c r="X238" i="5"/>
  <c r="X237" i="5"/>
  <c r="X236" i="5"/>
  <c r="X235" i="5"/>
  <c r="X234" i="5"/>
  <c r="X233" i="5"/>
  <c r="X232" i="5"/>
  <c r="X231" i="5"/>
  <c r="X230" i="5"/>
  <c r="X229" i="5"/>
  <c r="X228" i="5"/>
  <c r="X227" i="5"/>
  <c r="X226" i="5"/>
  <c r="X225" i="5"/>
  <c r="X224" i="5"/>
  <c r="X223" i="5"/>
  <c r="X222" i="5"/>
  <c r="X221" i="5"/>
  <c r="X220" i="5"/>
  <c r="X219" i="5"/>
  <c r="X218" i="5"/>
  <c r="X217" i="5"/>
  <c r="X216" i="5"/>
  <c r="X215" i="5"/>
  <c r="X214" i="5"/>
  <c r="X213" i="5"/>
  <c r="X212" i="5"/>
  <c r="X211" i="5"/>
  <c r="X210" i="5"/>
  <c r="X209" i="5"/>
  <c r="X208" i="5"/>
  <c r="X207" i="5"/>
  <c r="X206" i="5"/>
  <c r="X205" i="5"/>
  <c r="X204" i="5"/>
  <c r="X203" i="5"/>
  <c r="X202" i="5"/>
  <c r="X201" i="5"/>
  <c r="X200" i="5"/>
  <c r="X199" i="5"/>
  <c r="X198" i="5"/>
  <c r="X197" i="5"/>
  <c r="X196" i="5"/>
  <c r="X195" i="5"/>
  <c r="X194" i="5"/>
  <c r="X193" i="5"/>
  <c r="X192" i="5"/>
  <c r="X191" i="5"/>
  <c r="X190" i="5"/>
  <c r="X189" i="5"/>
  <c r="X188" i="5"/>
  <c r="X187" i="5"/>
  <c r="X186" i="5"/>
  <c r="X185" i="5"/>
  <c r="X184" i="5"/>
  <c r="X183" i="5"/>
  <c r="X182" i="5"/>
  <c r="X181" i="5"/>
  <c r="X180" i="5"/>
  <c r="X179" i="5"/>
  <c r="X178" i="5"/>
  <c r="X177" i="5"/>
  <c r="X176" i="5"/>
  <c r="X175" i="5"/>
  <c r="X174" i="5"/>
  <c r="X173" i="5"/>
  <c r="X172" i="5"/>
  <c r="X171" i="5"/>
  <c r="X170" i="5"/>
  <c r="X169" i="5"/>
  <c r="X168" i="5"/>
  <c r="X167" i="5"/>
  <c r="X166" i="5"/>
  <c r="X165" i="5"/>
  <c r="X164" i="5"/>
  <c r="X163" i="5"/>
  <c r="X162" i="5"/>
  <c r="X161" i="5"/>
  <c r="X160" i="5"/>
  <c r="X159" i="5"/>
  <c r="X158" i="5"/>
  <c r="X157" i="5"/>
  <c r="X156" i="5"/>
  <c r="X155" i="5"/>
  <c r="X154" i="5"/>
  <c r="X153" i="5"/>
  <c r="X152" i="5"/>
  <c r="X151" i="5"/>
  <c r="X150" i="5"/>
  <c r="X149" i="5"/>
  <c r="X148" i="5"/>
  <c r="X147" i="5"/>
  <c r="X146" i="5"/>
  <c r="X145" i="5"/>
  <c r="X144" i="5"/>
  <c r="X143" i="5"/>
  <c r="X142" i="5"/>
  <c r="X141" i="5"/>
  <c r="X140" i="5"/>
  <c r="X139" i="5"/>
  <c r="X138" i="5"/>
  <c r="X137" i="5"/>
  <c r="X136" i="5"/>
  <c r="X135" i="5"/>
  <c r="X134" i="5"/>
  <c r="X133" i="5"/>
  <c r="X132" i="5"/>
  <c r="X131" i="5"/>
  <c r="X129" i="5"/>
  <c r="X128" i="5"/>
  <c r="X127" i="5"/>
  <c r="X126" i="5"/>
  <c r="X125" i="5"/>
  <c r="X124" i="5"/>
  <c r="X123" i="5"/>
  <c r="X122" i="5"/>
  <c r="X121" i="5"/>
  <c r="X120" i="5"/>
  <c r="X119" i="5"/>
  <c r="X118" i="5"/>
  <c r="X117" i="5"/>
  <c r="X116" i="5"/>
  <c r="X115" i="5"/>
  <c r="X114" i="5"/>
  <c r="X113" i="5"/>
  <c r="X112" i="5"/>
  <c r="X111" i="5"/>
  <c r="X110" i="5"/>
  <c r="X109" i="5"/>
  <c r="X108" i="5"/>
  <c r="X107" i="5"/>
  <c r="X106" i="5"/>
  <c r="X105" i="5"/>
  <c r="X104" i="5"/>
  <c r="X103" i="5"/>
  <c r="X102" i="5"/>
  <c r="X101" i="5"/>
  <c r="X100" i="5"/>
  <c r="X99" i="5"/>
  <c r="X98" i="5"/>
  <c r="X97" i="5"/>
  <c r="X96" i="5"/>
  <c r="X95" i="5"/>
  <c r="X94" i="5"/>
  <c r="X93" i="5"/>
  <c r="X92" i="5"/>
  <c r="X91" i="5"/>
  <c r="X90" i="5"/>
  <c r="X89" i="5"/>
  <c r="X88" i="5"/>
  <c r="X87" i="5"/>
  <c r="X86" i="5"/>
  <c r="X85" i="5"/>
  <c r="X84" i="5"/>
  <c r="X83" i="5"/>
  <c r="X82" i="5"/>
  <c r="X81" i="5"/>
  <c r="X80" i="5"/>
  <c r="X79" i="5"/>
  <c r="X78" i="5"/>
  <c r="X77" i="5"/>
  <c r="X76" i="5"/>
  <c r="X75" i="5"/>
  <c r="X74" i="5"/>
  <c r="X73" i="5"/>
  <c r="X72" i="5"/>
  <c r="X71" i="5"/>
  <c r="X70" i="5"/>
  <c r="X69" i="5"/>
  <c r="X68" i="5"/>
  <c r="X67" i="5"/>
  <c r="X66" i="5"/>
  <c r="X64" i="5"/>
  <c r="X63" i="5"/>
  <c r="X62" i="5"/>
  <c r="X61" i="5"/>
  <c r="X60" i="5"/>
  <c r="X59" i="5"/>
  <c r="X58" i="5"/>
  <c r="X57" i="5"/>
  <c r="X56" i="5"/>
  <c r="X55" i="5"/>
  <c r="X54" i="5"/>
  <c r="X53" i="5"/>
  <c r="X52" i="5"/>
  <c r="X51" i="5"/>
  <c r="X50" i="5"/>
  <c r="X49" i="5"/>
  <c r="X48" i="5"/>
  <c r="X47" i="5"/>
  <c r="X46" i="5"/>
  <c r="X45" i="5"/>
  <c r="X44" i="5"/>
  <c r="X43" i="5"/>
  <c r="X42" i="5"/>
  <c r="X41" i="5"/>
  <c r="X40" i="5"/>
  <c r="X39" i="5"/>
  <c r="X38" i="5"/>
  <c r="X37" i="5"/>
  <c r="X36" i="5"/>
  <c r="X35" i="5"/>
  <c r="X34" i="5"/>
  <c r="X33" i="5"/>
  <c r="X32" i="5"/>
  <c r="X31" i="5"/>
  <c r="X30" i="5"/>
  <c r="X29" i="5"/>
  <c r="X28" i="5"/>
  <c r="X27" i="5"/>
  <c r="X26" i="5"/>
  <c r="X25" i="5"/>
  <c r="X24" i="5"/>
  <c r="X23" i="5"/>
  <c r="X22" i="5"/>
  <c r="X21" i="5"/>
  <c r="X20" i="5"/>
  <c r="X19" i="5"/>
  <c r="X18" i="5"/>
  <c r="X17" i="5"/>
  <c r="X16" i="5"/>
  <c r="X15" i="5"/>
  <c r="X14" i="5"/>
  <c r="X13" i="5"/>
  <c r="X12" i="5"/>
  <c r="X11" i="5"/>
  <c r="X10" i="5"/>
  <c r="X9" i="5"/>
  <c r="X8" i="5"/>
  <c r="X7" i="5"/>
  <c r="S403" i="5"/>
  <c r="S402" i="5"/>
  <c r="S401" i="5"/>
  <c r="S400" i="5"/>
  <c r="S399" i="5"/>
  <c r="S398" i="5"/>
  <c r="S397" i="5"/>
  <c r="S396" i="5"/>
  <c r="S395" i="5"/>
  <c r="S394" i="5"/>
  <c r="S393" i="5"/>
  <c r="S392" i="5"/>
  <c r="S391" i="5"/>
  <c r="S390" i="5"/>
  <c r="S389" i="5"/>
  <c r="S388" i="5"/>
  <c r="S387" i="5"/>
  <c r="S386" i="5"/>
  <c r="S385" i="5"/>
  <c r="S384" i="5"/>
  <c r="S383" i="5"/>
  <c r="S382" i="5"/>
  <c r="S381" i="5"/>
  <c r="S380" i="5"/>
  <c r="S379" i="5"/>
  <c r="S378" i="5"/>
  <c r="S377" i="5"/>
  <c r="S376" i="5"/>
  <c r="S375" i="5"/>
  <c r="S374" i="5"/>
  <c r="S373" i="5"/>
  <c r="S372" i="5"/>
  <c r="S371" i="5"/>
  <c r="S370" i="5"/>
  <c r="S369" i="5"/>
  <c r="S368" i="5"/>
  <c r="S367" i="5"/>
  <c r="S366" i="5"/>
  <c r="S365" i="5"/>
  <c r="S364" i="5"/>
  <c r="S363" i="5"/>
  <c r="S362" i="5"/>
  <c r="S361" i="5"/>
  <c r="S360" i="5"/>
  <c r="S359" i="5"/>
  <c r="S358" i="5"/>
  <c r="S357" i="5"/>
  <c r="S356" i="5"/>
  <c r="S355" i="5"/>
  <c r="S354" i="5"/>
  <c r="S353" i="5"/>
  <c r="S352" i="5"/>
  <c r="S351" i="5"/>
  <c r="S350" i="5"/>
  <c r="S349" i="5"/>
  <c r="S348" i="5"/>
  <c r="S347" i="5"/>
  <c r="S346" i="5"/>
  <c r="S345" i="5"/>
  <c r="S344" i="5"/>
  <c r="S343" i="5"/>
  <c r="S341" i="5"/>
  <c r="S340" i="5"/>
  <c r="S339" i="5"/>
  <c r="S338" i="5"/>
  <c r="S337" i="5"/>
  <c r="S336" i="5"/>
  <c r="S335" i="5"/>
  <c r="S334" i="5"/>
  <c r="S333" i="5"/>
  <c r="S332" i="5"/>
  <c r="S331" i="5"/>
  <c r="S330" i="5"/>
  <c r="S329" i="5"/>
  <c r="S328" i="5"/>
  <c r="S327" i="5"/>
  <c r="S326" i="5"/>
  <c r="S325" i="5"/>
  <c r="S324" i="5"/>
  <c r="S323" i="5"/>
  <c r="S322" i="5"/>
  <c r="S321" i="5"/>
  <c r="S320" i="5"/>
  <c r="S319" i="5"/>
  <c r="S318" i="5"/>
  <c r="S317" i="5"/>
  <c r="S316" i="5"/>
  <c r="S315" i="5"/>
  <c r="S314" i="5"/>
  <c r="S313" i="5"/>
  <c r="S312" i="5"/>
  <c r="S311" i="5"/>
  <c r="S310" i="5"/>
  <c r="S309" i="5"/>
  <c r="S308" i="5"/>
  <c r="S307" i="5"/>
  <c r="S306" i="5"/>
  <c r="S305" i="5"/>
  <c r="S304" i="5"/>
  <c r="S303" i="5"/>
  <c r="S302" i="5"/>
  <c r="S301" i="5"/>
  <c r="S300" i="5"/>
  <c r="S299" i="5"/>
  <c r="S298" i="5"/>
  <c r="S297" i="5"/>
  <c r="S296" i="5"/>
  <c r="S295" i="5"/>
  <c r="S294" i="5"/>
  <c r="S293" i="5"/>
  <c r="S292" i="5"/>
  <c r="S291" i="5"/>
  <c r="S290" i="5"/>
  <c r="S289" i="5"/>
  <c r="S288" i="5"/>
  <c r="S287" i="5"/>
  <c r="S286" i="5"/>
  <c r="S285" i="5"/>
  <c r="S284" i="5"/>
  <c r="S283" i="5"/>
  <c r="S282" i="5"/>
  <c r="S281" i="5"/>
  <c r="S280" i="5"/>
  <c r="S279" i="5"/>
  <c r="S278" i="5"/>
  <c r="S277" i="5"/>
  <c r="S276" i="5"/>
  <c r="S275" i="5"/>
  <c r="S274" i="5"/>
  <c r="S273" i="5"/>
  <c r="S272" i="5"/>
  <c r="S271" i="5"/>
  <c r="S270" i="5"/>
  <c r="S269" i="5"/>
  <c r="S268" i="5"/>
  <c r="S267" i="5"/>
  <c r="S266" i="5"/>
  <c r="S265" i="5"/>
  <c r="S264" i="5"/>
  <c r="S263" i="5"/>
  <c r="S262" i="5"/>
  <c r="S261" i="5"/>
  <c r="S260" i="5"/>
  <c r="S259" i="5"/>
  <c r="S258" i="5"/>
  <c r="S257" i="5"/>
  <c r="S256" i="5"/>
  <c r="S255" i="5"/>
  <c r="S254" i="5"/>
  <c r="S253" i="5"/>
  <c r="S252" i="5"/>
  <c r="S251" i="5"/>
  <c r="S250" i="5"/>
  <c r="S249" i="5"/>
  <c r="S248" i="5"/>
  <c r="S247" i="5"/>
  <c r="S246" i="5"/>
  <c r="S245" i="5"/>
  <c r="S244" i="5"/>
  <c r="S243" i="5"/>
  <c r="S242" i="5"/>
  <c r="S240" i="5"/>
  <c r="S239" i="5"/>
  <c r="S238" i="5"/>
  <c r="S237" i="5"/>
  <c r="S236" i="5"/>
  <c r="S235" i="5"/>
  <c r="S234" i="5"/>
  <c r="S233" i="5"/>
  <c r="S232" i="5"/>
  <c r="S231" i="5"/>
  <c r="S230" i="5"/>
  <c r="S229" i="5"/>
  <c r="S228" i="5"/>
  <c r="S227" i="5"/>
  <c r="S226" i="5"/>
  <c r="S225" i="5"/>
  <c r="S224" i="5"/>
  <c r="S223" i="5"/>
  <c r="S222" i="5"/>
  <c r="S221" i="5"/>
  <c r="S220" i="5"/>
  <c r="S219" i="5"/>
  <c r="S218" i="5"/>
  <c r="S217" i="5"/>
  <c r="S216" i="5"/>
  <c r="S215" i="5"/>
  <c r="S214" i="5"/>
  <c r="S213" i="5"/>
  <c r="S212" i="5"/>
  <c r="S211" i="5"/>
  <c r="S210" i="5"/>
  <c r="S209" i="5"/>
  <c r="S208" i="5"/>
  <c r="S207" i="5"/>
  <c r="S206" i="5"/>
  <c r="S205" i="5"/>
  <c r="S204" i="5"/>
  <c r="S203" i="5"/>
  <c r="S202" i="5"/>
  <c r="S201" i="5"/>
  <c r="S200" i="5"/>
  <c r="S199" i="5"/>
  <c r="S198" i="5"/>
  <c r="S197" i="5"/>
  <c r="S196" i="5"/>
  <c r="S195" i="5"/>
  <c r="S194" i="5"/>
  <c r="S193" i="5"/>
  <c r="S192" i="5"/>
  <c r="S191" i="5"/>
  <c r="S190" i="5"/>
  <c r="S189" i="5"/>
  <c r="S188" i="5"/>
  <c r="S187" i="5"/>
  <c r="S186" i="5"/>
  <c r="S185" i="5"/>
  <c r="S184" i="5"/>
  <c r="S183" i="5"/>
  <c r="S182" i="5"/>
  <c r="S181" i="5"/>
  <c r="S180" i="5"/>
  <c r="S179" i="5"/>
  <c r="S178" i="5"/>
  <c r="S177" i="5"/>
  <c r="S176" i="5"/>
  <c r="S175" i="5"/>
  <c r="S174" i="5"/>
  <c r="S173" i="5"/>
  <c r="S172" i="5"/>
  <c r="S171" i="5"/>
  <c r="S170" i="5"/>
  <c r="S169" i="5"/>
  <c r="S168" i="5"/>
  <c r="S167" i="5"/>
  <c r="S166" i="5"/>
  <c r="S165" i="5"/>
  <c r="S164" i="5"/>
  <c r="S163" i="5"/>
  <c r="S162" i="5"/>
  <c r="S161" i="5"/>
  <c r="S160" i="5"/>
  <c r="S159" i="5"/>
  <c r="S158" i="5"/>
  <c r="S157" i="5"/>
  <c r="S156" i="5"/>
  <c r="S155" i="5"/>
  <c r="S154" i="5"/>
  <c r="S153" i="5"/>
  <c r="S152" i="5"/>
  <c r="S151" i="5"/>
  <c r="S150" i="5"/>
  <c r="S149" i="5"/>
  <c r="S148" i="5"/>
  <c r="S147" i="5"/>
  <c r="S146" i="5"/>
  <c r="S145" i="5"/>
  <c r="S144" i="5"/>
  <c r="S143" i="5"/>
  <c r="S142" i="5"/>
  <c r="S141" i="5"/>
  <c r="S140" i="5"/>
  <c r="S139" i="5"/>
  <c r="S138" i="5"/>
  <c r="S137" i="5"/>
  <c r="S136" i="5"/>
  <c r="S135" i="5"/>
  <c r="S134" i="5"/>
  <c r="S133" i="5"/>
  <c r="S132" i="5"/>
  <c r="S131" i="5"/>
  <c r="S129" i="5"/>
  <c r="S128" i="5"/>
  <c r="S127" i="5"/>
  <c r="S126" i="5"/>
  <c r="S125" i="5"/>
  <c r="S124" i="5"/>
  <c r="S123" i="5"/>
  <c r="S122" i="5"/>
  <c r="S121" i="5"/>
  <c r="S120" i="5"/>
  <c r="S119" i="5"/>
  <c r="S118" i="5"/>
  <c r="S117" i="5"/>
  <c r="S116" i="5"/>
  <c r="S115" i="5"/>
  <c r="S114" i="5"/>
  <c r="S113" i="5"/>
  <c r="S112" i="5"/>
  <c r="S111" i="5"/>
  <c r="S110" i="5"/>
  <c r="S109" i="5"/>
  <c r="S108" i="5"/>
  <c r="S107" i="5"/>
  <c r="S106" i="5"/>
  <c r="S105" i="5"/>
  <c r="S104" i="5"/>
  <c r="S103" i="5"/>
  <c r="S102" i="5"/>
  <c r="S101" i="5"/>
  <c r="S100" i="5"/>
  <c r="S99" i="5"/>
  <c r="S98" i="5"/>
  <c r="S97" i="5"/>
  <c r="S96" i="5"/>
  <c r="S95" i="5"/>
  <c r="S94" i="5"/>
  <c r="S93" i="5"/>
  <c r="S92" i="5"/>
  <c r="S91" i="5"/>
  <c r="S90" i="5"/>
  <c r="S89" i="5"/>
  <c r="S88" i="5"/>
  <c r="S87" i="5"/>
  <c r="S86" i="5"/>
  <c r="S85" i="5"/>
  <c r="S84" i="5"/>
  <c r="S83" i="5"/>
  <c r="S82" i="5"/>
  <c r="S81" i="5"/>
  <c r="S80" i="5"/>
  <c r="S79" i="5"/>
  <c r="S78" i="5"/>
  <c r="S77" i="5"/>
  <c r="S76" i="5"/>
  <c r="S75" i="5"/>
  <c r="S74" i="5"/>
  <c r="S73" i="5"/>
  <c r="S72" i="5"/>
  <c r="S71" i="5"/>
  <c r="S70" i="5"/>
  <c r="S69" i="5"/>
  <c r="S68" i="5"/>
  <c r="S67" i="5"/>
  <c r="S66" i="5"/>
  <c r="S64" i="5"/>
  <c r="S63" i="5"/>
  <c r="S62" i="5"/>
  <c r="S61" i="5"/>
  <c r="S60" i="5"/>
  <c r="S59" i="5"/>
  <c r="S58" i="5"/>
  <c r="S57" i="5"/>
  <c r="S56" i="5"/>
  <c r="S55" i="5"/>
  <c r="S54" i="5"/>
  <c r="S53" i="5"/>
  <c r="S52" i="5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Y403" i="5"/>
  <c r="W403" i="5"/>
  <c r="V403" i="5"/>
  <c r="U403" i="5"/>
  <c r="Y402" i="5"/>
  <c r="W402" i="5"/>
  <c r="V402" i="5"/>
  <c r="U402" i="5"/>
  <c r="Y401" i="5"/>
  <c r="W401" i="5"/>
  <c r="V401" i="5"/>
  <c r="U401" i="5"/>
  <c r="Y400" i="5"/>
  <c r="W400" i="5"/>
  <c r="V400" i="5"/>
  <c r="U400" i="5"/>
  <c r="Y399" i="5"/>
  <c r="W399" i="5"/>
  <c r="V399" i="5"/>
  <c r="U399" i="5"/>
  <c r="Y398" i="5"/>
  <c r="W398" i="5"/>
  <c r="V398" i="5"/>
  <c r="U398" i="5"/>
  <c r="Y397" i="5"/>
  <c r="W397" i="5"/>
  <c r="V397" i="5"/>
  <c r="U397" i="5"/>
  <c r="Y396" i="5"/>
  <c r="W396" i="5"/>
  <c r="V396" i="5"/>
  <c r="U396" i="5"/>
  <c r="Y395" i="5"/>
  <c r="W395" i="5"/>
  <c r="V395" i="5"/>
  <c r="U395" i="5"/>
  <c r="Y394" i="5"/>
  <c r="W394" i="5"/>
  <c r="V394" i="5"/>
  <c r="U394" i="5"/>
  <c r="Y393" i="5"/>
  <c r="W393" i="5"/>
  <c r="V393" i="5"/>
  <c r="U393" i="5"/>
  <c r="Y392" i="5"/>
  <c r="W392" i="5"/>
  <c r="V392" i="5"/>
  <c r="U392" i="5"/>
  <c r="Y391" i="5"/>
  <c r="W391" i="5"/>
  <c r="V391" i="5"/>
  <c r="U391" i="5"/>
  <c r="Y390" i="5"/>
  <c r="W390" i="5"/>
  <c r="V390" i="5"/>
  <c r="U390" i="5"/>
  <c r="Y389" i="5"/>
  <c r="W389" i="5"/>
  <c r="V389" i="5"/>
  <c r="U389" i="5"/>
  <c r="Y388" i="5"/>
  <c r="W388" i="5"/>
  <c r="V388" i="5"/>
  <c r="U388" i="5"/>
  <c r="Y387" i="5"/>
  <c r="W387" i="5"/>
  <c r="V387" i="5"/>
  <c r="U387" i="5"/>
  <c r="Y386" i="5"/>
  <c r="W386" i="5"/>
  <c r="V386" i="5"/>
  <c r="U386" i="5"/>
  <c r="Y385" i="5"/>
  <c r="W385" i="5"/>
  <c r="V385" i="5"/>
  <c r="U385" i="5"/>
  <c r="Y384" i="5"/>
  <c r="W384" i="5"/>
  <c r="V384" i="5"/>
  <c r="U384" i="5"/>
  <c r="Y383" i="5"/>
  <c r="W383" i="5"/>
  <c r="V383" i="5"/>
  <c r="U383" i="5"/>
  <c r="Y382" i="5"/>
  <c r="W382" i="5"/>
  <c r="V382" i="5"/>
  <c r="U382" i="5"/>
  <c r="Y381" i="5"/>
  <c r="W381" i="5"/>
  <c r="V381" i="5"/>
  <c r="U381" i="5"/>
  <c r="Y380" i="5"/>
  <c r="W380" i="5"/>
  <c r="V380" i="5"/>
  <c r="U380" i="5"/>
  <c r="Y379" i="5"/>
  <c r="W379" i="5"/>
  <c r="V379" i="5"/>
  <c r="U379" i="5"/>
  <c r="Y378" i="5"/>
  <c r="W378" i="5"/>
  <c r="V378" i="5"/>
  <c r="U378" i="5"/>
  <c r="Y377" i="5"/>
  <c r="W377" i="5"/>
  <c r="V377" i="5"/>
  <c r="U377" i="5"/>
  <c r="Y376" i="5"/>
  <c r="W376" i="5"/>
  <c r="V376" i="5"/>
  <c r="U376" i="5"/>
  <c r="Y375" i="5"/>
  <c r="W375" i="5"/>
  <c r="V375" i="5"/>
  <c r="U375" i="5"/>
  <c r="Y374" i="5"/>
  <c r="W374" i="5"/>
  <c r="V374" i="5"/>
  <c r="U374" i="5"/>
  <c r="Y373" i="5"/>
  <c r="W373" i="5"/>
  <c r="V373" i="5"/>
  <c r="U373" i="5"/>
  <c r="Y372" i="5"/>
  <c r="W372" i="5"/>
  <c r="V372" i="5"/>
  <c r="U372" i="5"/>
  <c r="Y371" i="5"/>
  <c r="W371" i="5"/>
  <c r="V371" i="5"/>
  <c r="U371" i="5"/>
  <c r="Y370" i="5"/>
  <c r="W370" i="5"/>
  <c r="V370" i="5"/>
  <c r="U370" i="5"/>
  <c r="Y369" i="5"/>
  <c r="W369" i="5"/>
  <c r="V369" i="5"/>
  <c r="U369" i="5"/>
  <c r="Y368" i="5"/>
  <c r="W368" i="5"/>
  <c r="V368" i="5"/>
  <c r="U368" i="5"/>
  <c r="Y367" i="5"/>
  <c r="W367" i="5"/>
  <c r="V367" i="5"/>
  <c r="U367" i="5"/>
  <c r="Y366" i="5"/>
  <c r="W366" i="5"/>
  <c r="V366" i="5"/>
  <c r="U366" i="5"/>
  <c r="Y365" i="5"/>
  <c r="W365" i="5"/>
  <c r="V365" i="5"/>
  <c r="U365" i="5"/>
  <c r="Y364" i="5"/>
  <c r="W364" i="5"/>
  <c r="V364" i="5"/>
  <c r="U364" i="5"/>
  <c r="Y363" i="5"/>
  <c r="W363" i="5"/>
  <c r="V363" i="5"/>
  <c r="U363" i="5"/>
  <c r="Y362" i="5"/>
  <c r="W362" i="5"/>
  <c r="V362" i="5"/>
  <c r="U362" i="5"/>
  <c r="Y361" i="5"/>
  <c r="W361" i="5"/>
  <c r="V361" i="5"/>
  <c r="U361" i="5"/>
  <c r="Y360" i="5"/>
  <c r="W360" i="5"/>
  <c r="V360" i="5"/>
  <c r="U360" i="5"/>
  <c r="Y359" i="5"/>
  <c r="W359" i="5"/>
  <c r="V359" i="5"/>
  <c r="U359" i="5"/>
  <c r="Y358" i="5"/>
  <c r="W358" i="5"/>
  <c r="V358" i="5"/>
  <c r="U358" i="5"/>
  <c r="Y357" i="5"/>
  <c r="W357" i="5"/>
  <c r="V357" i="5"/>
  <c r="U357" i="5"/>
  <c r="Y356" i="5"/>
  <c r="W356" i="5"/>
  <c r="V356" i="5"/>
  <c r="U356" i="5"/>
  <c r="Y355" i="5"/>
  <c r="W355" i="5"/>
  <c r="V355" i="5"/>
  <c r="U355" i="5"/>
  <c r="Y354" i="5"/>
  <c r="W354" i="5"/>
  <c r="V354" i="5"/>
  <c r="U354" i="5"/>
  <c r="Y353" i="5"/>
  <c r="W353" i="5"/>
  <c r="V353" i="5"/>
  <c r="U353" i="5"/>
  <c r="Y352" i="5"/>
  <c r="W352" i="5"/>
  <c r="V352" i="5"/>
  <c r="U352" i="5"/>
  <c r="Y351" i="5"/>
  <c r="W351" i="5"/>
  <c r="V351" i="5"/>
  <c r="U351" i="5"/>
  <c r="Y350" i="5"/>
  <c r="W350" i="5"/>
  <c r="V350" i="5"/>
  <c r="U350" i="5"/>
  <c r="Y349" i="5"/>
  <c r="W349" i="5"/>
  <c r="V349" i="5"/>
  <c r="U349" i="5"/>
  <c r="Y348" i="5"/>
  <c r="W348" i="5"/>
  <c r="V348" i="5"/>
  <c r="U348" i="5"/>
  <c r="Y347" i="5"/>
  <c r="W347" i="5"/>
  <c r="V347" i="5"/>
  <c r="U347" i="5"/>
  <c r="Y346" i="5"/>
  <c r="W346" i="5"/>
  <c r="V346" i="5"/>
  <c r="U346" i="5"/>
  <c r="Y345" i="5"/>
  <c r="W345" i="5"/>
  <c r="V345" i="5"/>
  <c r="U345" i="5"/>
  <c r="Y344" i="5"/>
  <c r="W344" i="5"/>
  <c r="V344" i="5"/>
  <c r="U344" i="5"/>
  <c r="Y343" i="5"/>
  <c r="W343" i="5"/>
  <c r="V343" i="5"/>
  <c r="U343" i="5"/>
  <c r="Y341" i="5"/>
  <c r="W341" i="5"/>
  <c r="V341" i="5"/>
  <c r="U341" i="5"/>
  <c r="Y340" i="5"/>
  <c r="W340" i="5"/>
  <c r="V340" i="5"/>
  <c r="U340" i="5"/>
  <c r="Y339" i="5"/>
  <c r="W339" i="5"/>
  <c r="V339" i="5"/>
  <c r="U339" i="5"/>
  <c r="Y338" i="5"/>
  <c r="W338" i="5"/>
  <c r="V338" i="5"/>
  <c r="U338" i="5"/>
  <c r="Y337" i="5"/>
  <c r="W337" i="5"/>
  <c r="V337" i="5"/>
  <c r="U337" i="5"/>
  <c r="Y336" i="5"/>
  <c r="W336" i="5"/>
  <c r="V336" i="5"/>
  <c r="U336" i="5"/>
  <c r="Y335" i="5"/>
  <c r="W335" i="5"/>
  <c r="V335" i="5"/>
  <c r="U335" i="5"/>
  <c r="Y334" i="5"/>
  <c r="W334" i="5"/>
  <c r="V334" i="5"/>
  <c r="U334" i="5"/>
  <c r="Y333" i="5"/>
  <c r="W333" i="5"/>
  <c r="V333" i="5"/>
  <c r="U333" i="5"/>
  <c r="Y332" i="5"/>
  <c r="W332" i="5"/>
  <c r="V332" i="5"/>
  <c r="U332" i="5"/>
  <c r="Y331" i="5"/>
  <c r="W331" i="5"/>
  <c r="V331" i="5"/>
  <c r="U331" i="5"/>
  <c r="Y330" i="5"/>
  <c r="W330" i="5"/>
  <c r="V330" i="5"/>
  <c r="U330" i="5"/>
  <c r="Y329" i="5"/>
  <c r="W329" i="5"/>
  <c r="V329" i="5"/>
  <c r="U329" i="5"/>
  <c r="Y328" i="5"/>
  <c r="W328" i="5"/>
  <c r="V328" i="5"/>
  <c r="U328" i="5"/>
  <c r="Y327" i="5"/>
  <c r="W327" i="5"/>
  <c r="V327" i="5"/>
  <c r="U327" i="5"/>
  <c r="Y326" i="5"/>
  <c r="W326" i="5"/>
  <c r="V326" i="5"/>
  <c r="U326" i="5"/>
  <c r="Y325" i="5"/>
  <c r="W325" i="5"/>
  <c r="V325" i="5"/>
  <c r="U325" i="5"/>
  <c r="Y324" i="5"/>
  <c r="W324" i="5"/>
  <c r="V324" i="5"/>
  <c r="U324" i="5"/>
  <c r="Y323" i="5"/>
  <c r="W323" i="5"/>
  <c r="V323" i="5"/>
  <c r="U323" i="5"/>
  <c r="Y322" i="5"/>
  <c r="W322" i="5"/>
  <c r="V322" i="5"/>
  <c r="U322" i="5"/>
  <c r="Y321" i="5"/>
  <c r="W321" i="5"/>
  <c r="V321" i="5"/>
  <c r="U321" i="5"/>
  <c r="Y320" i="5"/>
  <c r="W320" i="5"/>
  <c r="V320" i="5"/>
  <c r="U320" i="5"/>
  <c r="Y319" i="5"/>
  <c r="W319" i="5"/>
  <c r="V319" i="5"/>
  <c r="U319" i="5"/>
  <c r="Y318" i="5"/>
  <c r="W318" i="5"/>
  <c r="V318" i="5"/>
  <c r="U318" i="5"/>
  <c r="Y317" i="5"/>
  <c r="W317" i="5"/>
  <c r="V317" i="5"/>
  <c r="U317" i="5"/>
  <c r="Y316" i="5"/>
  <c r="W316" i="5"/>
  <c r="V316" i="5"/>
  <c r="U316" i="5"/>
  <c r="Y315" i="5"/>
  <c r="W315" i="5"/>
  <c r="V315" i="5"/>
  <c r="U315" i="5"/>
  <c r="Y314" i="5"/>
  <c r="W314" i="5"/>
  <c r="V314" i="5"/>
  <c r="U314" i="5"/>
  <c r="Y313" i="5"/>
  <c r="W313" i="5"/>
  <c r="V313" i="5"/>
  <c r="U313" i="5"/>
  <c r="Y312" i="5"/>
  <c r="W312" i="5"/>
  <c r="V312" i="5"/>
  <c r="U312" i="5"/>
  <c r="Y311" i="5"/>
  <c r="W311" i="5"/>
  <c r="V311" i="5"/>
  <c r="U311" i="5"/>
  <c r="Y310" i="5"/>
  <c r="W310" i="5"/>
  <c r="V310" i="5"/>
  <c r="U310" i="5"/>
  <c r="Y309" i="5"/>
  <c r="W309" i="5"/>
  <c r="V309" i="5"/>
  <c r="U309" i="5"/>
  <c r="Y308" i="5"/>
  <c r="W308" i="5"/>
  <c r="V308" i="5"/>
  <c r="U308" i="5"/>
  <c r="Y307" i="5"/>
  <c r="W307" i="5"/>
  <c r="V307" i="5"/>
  <c r="U307" i="5"/>
  <c r="Y306" i="5"/>
  <c r="W306" i="5"/>
  <c r="V306" i="5"/>
  <c r="U306" i="5"/>
  <c r="Y305" i="5"/>
  <c r="W305" i="5"/>
  <c r="V305" i="5"/>
  <c r="U305" i="5"/>
  <c r="Y304" i="5"/>
  <c r="W304" i="5"/>
  <c r="V304" i="5"/>
  <c r="U304" i="5"/>
  <c r="Y303" i="5"/>
  <c r="W303" i="5"/>
  <c r="V303" i="5"/>
  <c r="U303" i="5"/>
  <c r="Y302" i="5"/>
  <c r="W302" i="5"/>
  <c r="V302" i="5"/>
  <c r="U302" i="5"/>
  <c r="Y301" i="5"/>
  <c r="W301" i="5"/>
  <c r="V301" i="5"/>
  <c r="U301" i="5"/>
  <c r="Y300" i="5"/>
  <c r="W300" i="5"/>
  <c r="V300" i="5"/>
  <c r="U300" i="5"/>
  <c r="Y299" i="5"/>
  <c r="W299" i="5"/>
  <c r="V299" i="5"/>
  <c r="U299" i="5"/>
  <c r="Y298" i="5"/>
  <c r="W298" i="5"/>
  <c r="V298" i="5"/>
  <c r="U298" i="5"/>
  <c r="Y297" i="5"/>
  <c r="W297" i="5"/>
  <c r="V297" i="5"/>
  <c r="U297" i="5"/>
  <c r="Y296" i="5"/>
  <c r="W296" i="5"/>
  <c r="V296" i="5"/>
  <c r="U296" i="5"/>
  <c r="Y295" i="5"/>
  <c r="W295" i="5"/>
  <c r="V295" i="5"/>
  <c r="U295" i="5"/>
  <c r="Y294" i="5"/>
  <c r="W294" i="5"/>
  <c r="V294" i="5"/>
  <c r="U294" i="5"/>
  <c r="Y293" i="5"/>
  <c r="W293" i="5"/>
  <c r="V293" i="5"/>
  <c r="U293" i="5"/>
  <c r="Y292" i="5"/>
  <c r="W292" i="5"/>
  <c r="V292" i="5"/>
  <c r="U292" i="5"/>
  <c r="Y291" i="5"/>
  <c r="W291" i="5"/>
  <c r="V291" i="5"/>
  <c r="U291" i="5"/>
  <c r="Y290" i="5"/>
  <c r="W290" i="5"/>
  <c r="V290" i="5"/>
  <c r="U290" i="5"/>
  <c r="Y289" i="5"/>
  <c r="W289" i="5"/>
  <c r="V289" i="5"/>
  <c r="U289" i="5"/>
  <c r="Y288" i="5"/>
  <c r="W288" i="5"/>
  <c r="V288" i="5"/>
  <c r="U288" i="5"/>
  <c r="Y287" i="5"/>
  <c r="W287" i="5"/>
  <c r="V287" i="5"/>
  <c r="U287" i="5"/>
  <c r="Y286" i="5"/>
  <c r="W286" i="5"/>
  <c r="V286" i="5"/>
  <c r="U286" i="5"/>
  <c r="Y285" i="5"/>
  <c r="W285" i="5"/>
  <c r="V285" i="5"/>
  <c r="U285" i="5"/>
  <c r="Y284" i="5"/>
  <c r="W284" i="5"/>
  <c r="V284" i="5"/>
  <c r="U284" i="5"/>
  <c r="Y283" i="5"/>
  <c r="W283" i="5"/>
  <c r="V283" i="5"/>
  <c r="U283" i="5"/>
  <c r="Y282" i="5"/>
  <c r="W282" i="5"/>
  <c r="V282" i="5"/>
  <c r="U282" i="5"/>
  <c r="Y281" i="5"/>
  <c r="W281" i="5"/>
  <c r="V281" i="5"/>
  <c r="U281" i="5"/>
  <c r="Y280" i="5"/>
  <c r="W280" i="5"/>
  <c r="V280" i="5"/>
  <c r="U280" i="5"/>
  <c r="Y279" i="5"/>
  <c r="W279" i="5"/>
  <c r="V279" i="5"/>
  <c r="U279" i="5"/>
  <c r="Y278" i="5"/>
  <c r="W278" i="5"/>
  <c r="V278" i="5"/>
  <c r="U278" i="5"/>
  <c r="Y277" i="5"/>
  <c r="W277" i="5"/>
  <c r="V277" i="5"/>
  <c r="U277" i="5"/>
  <c r="Y276" i="5"/>
  <c r="W276" i="5"/>
  <c r="V276" i="5"/>
  <c r="U276" i="5"/>
  <c r="Y275" i="5"/>
  <c r="W275" i="5"/>
  <c r="V275" i="5"/>
  <c r="U275" i="5"/>
  <c r="Y274" i="5"/>
  <c r="W274" i="5"/>
  <c r="V274" i="5"/>
  <c r="U274" i="5"/>
  <c r="Y273" i="5"/>
  <c r="W273" i="5"/>
  <c r="V273" i="5"/>
  <c r="U273" i="5"/>
  <c r="Y272" i="5"/>
  <c r="W272" i="5"/>
  <c r="V272" i="5"/>
  <c r="U272" i="5"/>
  <c r="Y271" i="5"/>
  <c r="W271" i="5"/>
  <c r="V271" i="5"/>
  <c r="U271" i="5"/>
  <c r="Y270" i="5"/>
  <c r="W270" i="5"/>
  <c r="V270" i="5"/>
  <c r="U270" i="5"/>
  <c r="Y269" i="5"/>
  <c r="W269" i="5"/>
  <c r="V269" i="5"/>
  <c r="U269" i="5"/>
  <c r="Y268" i="5"/>
  <c r="W268" i="5"/>
  <c r="V268" i="5"/>
  <c r="U268" i="5"/>
  <c r="Y267" i="5"/>
  <c r="W267" i="5"/>
  <c r="V267" i="5"/>
  <c r="U267" i="5"/>
  <c r="Y266" i="5"/>
  <c r="W266" i="5"/>
  <c r="V266" i="5"/>
  <c r="U266" i="5"/>
  <c r="Y265" i="5"/>
  <c r="W265" i="5"/>
  <c r="V265" i="5"/>
  <c r="U265" i="5"/>
  <c r="Y264" i="5"/>
  <c r="W264" i="5"/>
  <c r="V264" i="5"/>
  <c r="U264" i="5"/>
  <c r="Y263" i="5"/>
  <c r="W263" i="5"/>
  <c r="V263" i="5"/>
  <c r="U263" i="5"/>
  <c r="Y262" i="5"/>
  <c r="W262" i="5"/>
  <c r="V262" i="5"/>
  <c r="U262" i="5"/>
  <c r="Y261" i="5"/>
  <c r="W261" i="5"/>
  <c r="V261" i="5"/>
  <c r="U261" i="5"/>
  <c r="Y260" i="5"/>
  <c r="W260" i="5"/>
  <c r="V260" i="5"/>
  <c r="U260" i="5"/>
  <c r="Y259" i="5"/>
  <c r="W259" i="5"/>
  <c r="V259" i="5"/>
  <c r="U259" i="5"/>
  <c r="Y258" i="5"/>
  <c r="W258" i="5"/>
  <c r="V258" i="5"/>
  <c r="U258" i="5"/>
  <c r="Y257" i="5"/>
  <c r="W257" i="5"/>
  <c r="V257" i="5"/>
  <c r="U257" i="5"/>
  <c r="Y256" i="5"/>
  <c r="W256" i="5"/>
  <c r="V256" i="5"/>
  <c r="U256" i="5"/>
  <c r="Y255" i="5"/>
  <c r="W255" i="5"/>
  <c r="V255" i="5"/>
  <c r="U255" i="5"/>
  <c r="Y254" i="5"/>
  <c r="W254" i="5"/>
  <c r="V254" i="5"/>
  <c r="U254" i="5"/>
  <c r="Y253" i="5"/>
  <c r="W253" i="5"/>
  <c r="V253" i="5"/>
  <c r="U253" i="5"/>
  <c r="Y252" i="5"/>
  <c r="W252" i="5"/>
  <c r="V252" i="5"/>
  <c r="U252" i="5"/>
  <c r="Y251" i="5"/>
  <c r="W251" i="5"/>
  <c r="V251" i="5"/>
  <c r="U251" i="5"/>
  <c r="Y250" i="5"/>
  <c r="W250" i="5"/>
  <c r="V250" i="5"/>
  <c r="U250" i="5"/>
  <c r="Y249" i="5"/>
  <c r="W249" i="5"/>
  <c r="V249" i="5"/>
  <c r="U249" i="5"/>
  <c r="Y248" i="5"/>
  <c r="W248" i="5"/>
  <c r="V248" i="5"/>
  <c r="U248" i="5"/>
  <c r="Y247" i="5"/>
  <c r="W247" i="5"/>
  <c r="V247" i="5"/>
  <c r="U247" i="5"/>
  <c r="Y246" i="5"/>
  <c r="W246" i="5"/>
  <c r="V246" i="5"/>
  <c r="U246" i="5"/>
  <c r="Y245" i="5"/>
  <c r="W245" i="5"/>
  <c r="V245" i="5"/>
  <c r="U245" i="5"/>
  <c r="Y244" i="5"/>
  <c r="W244" i="5"/>
  <c r="V244" i="5"/>
  <c r="U244" i="5"/>
  <c r="Y243" i="5"/>
  <c r="W243" i="5"/>
  <c r="V243" i="5"/>
  <c r="U243" i="5"/>
  <c r="Y242" i="5"/>
  <c r="W242" i="5"/>
  <c r="V242" i="5"/>
  <c r="U242" i="5"/>
  <c r="Y240" i="5"/>
  <c r="W240" i="5"/>
  <c r="V240" i="5"/>
  <c r="U240" i="5"/>
  <c r="Y239" i="5"/>
  <c r="W239" i="5"/>
  <c r="V239" i="5"/>
  <c r="U239" i="5"/>
  <c r="Y238" i="5"/>
  <c r="W238" i="5"/>
  <c r="V238" i="5"/>
  <c r="U238" i="5"/>
  <c r="Y237" i="5"/>
  <c r="W237" i="5"/>
  <c r="V237" i="5"/>
  <c r="U237" i="5"/>
  <c r="Y236" i="5"/>
  <c r="W236" i="5"/>
  <c r="V236" i="5"/>
  <c r="U236" i="5"/>
  <c r="Y235" i="5"/>
  <c r="W235" i="5"/>
  <c r="V235" i="5"/>
  <c r="U235" i="5"/>
  <c r="Y234" i="5"/>
  <c r="W234" i="5"/>
  <c r="V234" i="5"/>
  <c r="U234" i="5"/>
  <c r="Y233" i="5"/>
  <c r="W233" i="5"/>
  <c r="V233" i="5"/>
  <c r="U233" i="5"/>
  <c r="Y232" i="5"/>
  <c r="W232" i="5"/>
  <c r="V232" i="5"/>
  <c r="U232" i="5"/>
  <c r="Y231" i="5"/>
  <c r="W231" i="5"/>
  <c r="V231" i="5"/>
  <c r="U231" i="5"/>
  <c r="Y230" i="5"/>
  <c r="W230" i="5"/>
  <c r="V230" i="5"/>
  <c r="U230" i="5"/>
  <c r="Y229" i="5"/>
  <c r="W229" i="5"/>
  <c r="V229" i="5"/>
  <c r="U229" i="5"/>
  <c r="Y228" i="5"/>
  <c r="W228" i="5"/>
  <c r="V228" i="5"/>
  <c r="U228" i="5"/>
  <c r="Y227" i="5"/>
  <c r="W227" i="5"/>
  <c r="V227" i="5"/>
  <c r="U227" i="5"/>
  <c r="Y226" i="5"/>
  <c r="W226" i="5"/>
  <c r="V226" i="5"/>
  <c r="U226" i="5"/>
  <c r="Y225" i="5"/>
  <c r="W225" i="5"/>
  <c r="V225" i="5"/>
  <c r="U225" i="5"/>
  <c r="Y224" i="5"/>
  <c r="W224" i="5"/>
  <c r="V224" i="5"/>
  <c r="U224" i="5"/>
  <c r="Y223" i="5"/>
  <c r="W223" i="5"/>
  <c r="V223" i="5"/>
  <c r="U223" i="5"/>
  <c r="Y222" i="5"/>
  <c r="W222" i="5"/>
  <c r="V222" i="5"/>
  <c r="U222" i="5"/>
  <c r="Y221" i="5"/>
  <c r="W221" i="5"/>
  <c r="V221" i="5"/>
  <c r="U221" i="5"/>
  <c r="Y220" i="5"/>
  <c r="W220" i="5"/>
  <c r="V220" i="5"/>
  <c r="U220" i="5"/>
  <c r="Y219" i="5"/>
  <c r="W219" i="5"/>
  <c r="V219" i="5"/>
  <c r="U219" i="5"/>
  <c r="Y218" i="5"/>
  <c r="W218" i="5"/>
  <c r="V218" i="5"/>
  <c r="U218" i="5"/>
  <c r="Y217" i="5"/>
  <c r="W217" i="5"/>
  <c r="V217" i="5"/>
  <c r="U217" i="5"/>
  <c r="Y216" i="5"/>
  <c r="W216" i="5"/>
  <c r="V216" i="5"/>
  <c r="U216" i="5"/>
  <c r="Y215" i="5"/>
  <c r="W215" i="5"/>
  <c r="V215" i="5"/>
  <c r="U215" i="5"/>
  <c r="Y214" i="5"/>
  <c r="W214" i="5"/>
  <c r="V214" i="5"/>
  <c r="U214" i="5"/>
  <c r="Y213" i="5"/>
  <c r="W213" i="5"/>
  <c r="V213" i="5"/>
  <c r="U213" i="5"/>
  <c r="Y212" i="5"/>
  <c r="W212" i="5"/>
  <c r="V212" i="5"/>
  <c r="U212" i="5"/>
  <c r="Y211" i="5"/>
  <c r="W211" i="5"/>
  <c r="V211" i="5"/>
  <c r="U211" i="5"/>
  <c r="Y210" i="5"/>
  <c r="W210" i="5"/>
  <c r="V210" i="5"/>
  <c r="U210" i="5"/>
  <c r="Y209" i="5"/>
  <c r="W209" i="5"/>
  <c r="V209" i="5"/>
  <c r="U209" i="5"/>
  <c r="Y208" i="5"/>
  <c r="W208" i="5"/>
  <c r="V208" i="5"/>
  <c r="U208" i="5"/>
  <c r="Y207" i="5"/>
  <c r="W207" i="5"/>
  <c r="V207" i="5"/>
  <c r="U207" i="5"/>
  <c r="Y206" i="5"/>
  <c r="W206" i="5"/>
  <c r="V206" i="5"/>
  <c r="U206" i="5"/>
  <c r="Y205" i="5"/>
  <c r="W205" i="5"/>
  <c r="V205" i="5"/>
  <c r="U205" i="5"/>
  <c r="Y204" i="5"/>
  <c r="W204" i="5"/>
  <c r="V204" i="5"/>
  <c r="U204" i="5"/>
  <c r="Y203" i="5"/>
  <c r="W203" i="5"/>
  <c r="V203" i="5"/>
  <c r="U203" i="5"/>
  <c r="Y202" i="5"/>
  <c r="W202" i="5"/>
  <c r="V202" i="5"/>
  <c r="U202" i="5"/>
  <c r="Y201" i="5"/>
  <c r="W201" i="5"/>
  <c r="V201" i="5"/>
  <c r="U201" i="5"/>
  <c r="Y200" i="5"/>
  <c r="W200" i="5"/>
  <c r="V200" i="5"/>
  <c r="U200" i="5"/>
  <c r="Y199" i="5"/>
  <c r="W199" i="5"/>
  <c r="V199" i="5"/>
  <c r="U199" i="5"/>
  <c r="Y198" i="5"/>
  <c r="W198" i="5"/>
  <c r="V198" i="5"/>
  <c r="U198" i="5"/>
  <c r="Y197" i="5"/>
  <c r="W197" i="5"/>
  <c r="V197" i="5"/>
  <c r="U197" i="5"/>
  <c r="Y196" i="5"/>
  <c r="W196" i="5"/>
  <c r="V196" i="5"/>
  <c r="U196" i="5"/>
  <c r="Y195" i="5"/>
  <c r="W195" i="5"/>
  <c r="V195" i="5"/>
  <c r="U195" i="5"/>
  <c r="Y194" i="5"/>
  <c r="W194" i="5"/>
  <c r="V194" i="5"/>
  <c r="U194" i="5"/>
  <c r="Y193" i="5"/>
  <c r="W193" i="5"/>
  <c r="V193" i="5"/>
  <c r="U193" i="5"/>
  <c r="Y192" i="5"/>
  <c r="W192" i="5"/>
  <c r="V192" i="5"/>
  <c r="U192" i="5"/>
  <c r="Y191" i="5"/>
  <c r="W191" i="5"/>
  <c r="V191" i="5"/>
  <c r="U191" i="5"/>
  <c r="Y190" i="5"/>
  <c r="W190" i="5"/>
  <c r="V190" i="5"/>
  <c r="U190" i="5"/>
  <c r="Y189" i="5"/>
  <c r="W189" i="5"/>
  <c r="V189" i="5"/>
  <c r="U189" i="5"/>
  <c r="Y188" i="5"/>
  <c r="W188" i="5"/>
  <c r="V188" i="5"/>
  <c r="U188" i="5"/>
  <c r="Y187" i="5"/>
  <c r="W187" i="5"/>
  <c r="V187" i="5"/>
  <c r="U187" i="5"/>
  <c r="Y186" i="5"/>
  <c r="W186" i="5"/>
  <c r="V186" i="5"/>
  <c r="U186" i="5"/>
  <c r="Y185" i="5"/>
  <c r="W185" i="5"/>
  <c r="V185" i="5"/>
  <c r="U185" i="5"/>
  <c r="Y184" i="5"/>
  <c r="W184" i="5"/>
  <c r="V184" i="5"/>
  <c r="U184" i="5"/>
  <c r="Y183" i="5"/>
  <c r="W183" i="5"/>
  <c r="V183" i="5"/>
  <c r="U183" i="5"/>
  <c r="Y182" i="5"/>
  <c r="W182" i="5"/>
  <c r="V182" i="5"/>
  <c r="U182" i="5"/>
  <c r="Y181" i="5"/>
  <c r="W181" i="5"/>
  <c r="V181" i="5"/>
  <c r="U181" i="5"/>
  <c r="Y180" i="5"/>
  <c r="W180" i="5"/>
  <c r="V180" i="5"/>
  <c r="U180" i="5"/>
  <c r="Y179" i="5"/>
  <c r="W179" i="5"/>
  <c r="V179" i="5"/>
  <c r="U179" i="5"/>
  <c r="Y178" i="5"/>
  <c r="W178" i="5"/>
  <c r="V178" i="5"/>
  <c r="U178" i="5"/>
  <c r="Y177" i="5"/>
  <c r="W177" i="5"/>
  <c r="V177" i="5"/>
  <c r="U177" i="5"/>
  <c r="Y176" i="5"/>
  <c r="W176" i="5"/>
  <c r="V176" i="5"/>
  <c r="U176" i="5"/>
  <c r="Y175" i="5"/>
  <c r="W175" i="5"/>
  <c r="V175" i="5"/>
  <c r="U175" i="5"/>
  <c r="Y174" i="5"/>
  <c r="W174" i="5"/>
  <c r="V174" i="5"/>
  <c r="U174" i="5"/>
  <c r="Y173" i="5"/>
  <c r="W173" i="5"/>
  <c r="V173" i="5"/>
  <c r="U173" i="5"/>
  <c r="Y172" i="5"/>
  <c r="W172" i="5"/>
  <c r="V172" i="5"/>
  <c r="U172" i="5"/>
  <c r="Y171" i="5"/>
  <c r="W171" i="5"/>
  <c r="V171" i="5"/>
  <c r="U171" i="5"/>
  <c r="Y170" i="5"/>
  <c r="W170" i="5"/>
  <c r="V170" i="5"/>
  <c r="U170" i="5"/>
  <c r="Y169" i="5"/>
  <c r="W169" i="5"/>
  <c r="V169" i="5"/>
  <c r="U169" i="5"/>
  <c r="Y168" i="5"/>
  <c r="W168" i="5"/>
  <c r="V168" i="5"/>
  <c r="U168" i="5"/>
  <c r="Y167" i="5"/>
  <c r="W167" i="5"/>
  <c r="V167" i="5"/>
  <c r="U167" i="5"/>
  <c r="Y166" i="5"/>
  <c r="W166" i="5"/>
  <c r="V166" i="5"/>
  <c r="U166" i="5"/>
  <c r="Y165" i="5"/>
  <c r="W165" i="5"/>
  <c r="V165" i="5"/>
  <c r="U165" i="5"/>
  <c r="Y164" i="5"/>
  <c r="W164" i="5"/>
  <c r="V164" i="5"/>
  <c r="U164" i="5"/>
  <c r="Y163" i="5"/>
  <c r="W163" i="5"/>
  <c r="V163" i="5"/>
  <c r="U163" i="5"/>
  <c r="Y162" i="5"/>
  <c r="W162" i="5"/>
  <c r="V162" i="5"/>
  <c r="U162" i="5"/>
  <c r="Y161" i="5"/>
  <c r="W161" i="5"/>
  <c r="V161" i="5"/>
  <c r="U161" i="5"/>
  <c r="Y160" i="5"/>
  <c r="W160" i="5"/>
  <c r="V160" i="5"/>
  <c r="U160" i="5"/>
  <c r="Y159" i="5"/>
  <c r="W159" i="5"/>
  <c r="V159" i="5"/>
  <c r="U159" i="5"/>
  <c r="Y158" i="5"/>
  <c r="W158" i="5"/>
  <c r="V158" i="5"/>
  <c r="U158" i="5"/>
  <c r="Y157" i="5"/>
  <c r="W157" i="5"/>
  <c r="V157" i="5"/>
  <c r="U157" i="5"/>
  <c r="Y156" i="5"/>
  <c r="W156" i="5"/>
  <c r="V156" i="5"/>
  <c r="U156" i="5"/>
  <c r="Y155" i="5"/>
  <c r="W155" i="5"/>
  <c r="V155" i="5"/>
  <c r="U155" i="5"/>
  <c r="Y154" i="5"/>
  <c r="W154" i="5"/>
  <c r="V154" i="5"/>
  <c r="U154" i="5"/>
  <c r="Y153" i="5"/>
  <c r="W153" i="5"/>
  <c r="V153" i="5"/>
  <c r="U153" i="5"/>
  <c r="Y152" i="5"/>
  <c r="W152" i="5"/>
  <c r="V152" i="5"/>
  <c r="U152" i="5"/>
  <c r="Y151" i="5"/>
  <c r="W151" i="5"/>
  <c r="V151" i="5"/>
  <c r="U151" i="5"/>
  <c r="Y150" i="5"/>
  <c r="W150" i="5"/>
  <c r="V150" i="5"/>
  <c r="U150" i="5"/>
  <c r="Y149" i="5"/>
  <c r="W149" i="5"/>
  <c r="V149" i="5"/>
  <c r="U149" i="5"/>
  <c r="Y148" i="5"/>
  <c r="W148" i="5"/>
  <c r="V148" i="5"/>
  <c r="U148" i="5"/>
  <c r="Y147" i="5"/>
  <c r="W147" i="5"/>
  <c r="V147" i="5"/>
  <c r="U147" i="5"/>
  <c r="Y146" i="5"/>
  <c r="W146" i="5"/>
  <c r="V146" i="5"/>
  <c r="U146" i="5"/>
  <c r="Y145" i="5"/>
  <c r="W145" i="5"/>
  <c r="V145" i="5"/>
  <c r="U145" i="5"/>
  <c r="Y144" i="5"/>
  <c r="W144" i="5"/>
  <c r="V144" i="5"/>
  <c r="U144" i="5"/>
  <c r="Y143" i="5"/>
  <c r="W143" i="5"/>
  <c r="V143" i="5"/>
  <c r="U143" i="5"/>
  <c r="Y142" i="5"/>
  <c r="W142" i="5"/>
  <c r="V142" i="5"/>
  <c r="U142" i="5"/>
  <c r="Y141" i="5"/>
  <c r="W141" i="5"/>
  <c r="V141" i="5"/>
  <c r="U141" i="5"/>
  <c r="Y140" i="5"/>
  <c r="W140" i="5"/>
  <c r="V140" i="5"/>
  <c r="U140" i="5"/>
  <c r="Y139" i="5"/>
  <c r="W139" i="5"/>
  <c r="V139" i="5"/>
  <c r="U139" i="5"/>
  <c r="Y138" i="5"/>
  <c r="W138" i="5"/>
  <c r="V138" i="5"/>
  <c r="U138" i="5"/>
  <c r="Y137" i="5"/>
  <c r="W137" i="5"/>
  <c r="V137" i="5"/>
  <c r="U137" i="5"/>
  <c r="Y136" i="5"/>
  <c r="W136" i="5"/>
  <c r="V136" i="5"/>
  <c r="U136" i="5"/>
  <c r="Y135" i="5"/>
  <c r="W135" i="5"/>
  <c r="V135" i="5"/>
  <c r="U135" i="5"/>
  <c r="Y134" i="5"/>
  <c r="W134" i="5"/>
  <c r="V134" i="5"/>
  <c r="U134" i="5"/>
  <c r="Y133" i="5"/>
  <c r="W133" i="5"/>
  <c r="V133" i="5"/>
  <c r="U133" i="5"/>
  <c r="Y132" i="5"/>
  <c r="W132" i="5"/>
  <c r="V132" i="5"/>
  <c r="U132" i="5"/>
  <c r="Y131" i="5"/>
  <c r="W131" i="5"/>
  <c r="V131" i="5"/>
  <c r="U131" i="5"/>
  <c r="Y129" i="5"/>
  <c r="W129" i="5"/>
  <c r="V129" i="5"/>
  <c r="U129" i="5"/>
  <c r="Y128" i="5"/>
  <c r="W128" i="5"/>
  <c r="V128" i="5"/>
  <c r="U128" i="5"/>
  <c r="Y127" i="5"/>
  <c r="W127" i="5"/>
  <c r="V127" i="5"/>
  <c r="U127" i="5"/>
  <c r="Y126" i="5"/>
  <c r="W126" i="5"/>
  <c r="V126" i="5"/>
  <c r="U126" i="5"/>
  <c r="Y125" i="5"/>
  <c r="W125" i="5"/>
  <c r="V125" i="5"/>
  <c r="U125" i="5"/>
  <c r="Y124" i="5"/>
  <c r="W124" i="5"/>
  <c r="V124" i="5"/>
  <c r="U124" i="5"/>
  <c r="Y123" i="5"/>
  <c r="W123" i="5"/>
  <c r="V123" i="5"/>
  <c r="U123" i="5"/>
  <c r="Y122" i="5"/>
  <c r="W122" i="5"/>
  <c r="V122" i="5"/>
  <c r="U122" i="5"/>
  <c r="Y121" i="5"/>
  <c r="W121" i="5"/>
  <c r="V121" i="5"/>
  <c r="U121" i="5"/>
  <c r="Y120" i="5"/>
  <c r="W120" i="5"/>
  <c r="V120" i="5"/>
  <c r="U120" i="5"/>
  <c r="Y119" i="5"/>
  <c r="W119" i="5"/>
  <c r="V119" i="5"/>
  <c r="U119" i="5"/>
  <c r="Y118" i="5"/>
  <c r="W118" i="5"/>
  <c r="V118" i="5"/>
  <c r="U118" i="5"/>
  <c r="Y117" i="5"/>
  <c r="W117" i="5"/>
  <c r="V117" i="5"/>
  <c r="U117" i="5"/>
  <c r="Y116" i="5"/>
  <c r="W116" i="5"/>
  <c r="V116" i="5"/>
  <c r="U116" i="5"/>
  <c r="Y115" i="5"/>
  <c r="W115" i="5"/>
  <c r="V115" i="5"/>
  <c r="U115" i="5"/>
  <c r="Y114" i="5"/>
  <c r="W114" i="5"/>
  <c r="V114" i="5"/>
  <c r="U114" i="5"/>
  <c r="Y113" i="5"/>
  <c r="W113" i="5"/>
  <c r="V113" i="5"/>
  <c r="U113" i="5"/>
  <c r="Y112" i="5"/>
  <c r="W112" i="5"/>
  <c r="V112" i="5"/>
  <c r="U112" i="5"/>
  <c r="Y111" i="5"/>
  <c r="W111" i="5"/>
  <c r="V111" i="5"/>
  <c r="U111" i="5"/>
  <c r="Y110" i="5"/>
  <c r="W110" i="5"/>
  <c r="V110" i="5"/>
  <c r="U110" i="5"/>
  <c r="Y109" i="5"/>
  <c r="W109" i="5"/>
  <c r="V109" i="5"/>
  <c r="U109" i="5"/>
  <c r="Y108" i="5"/>
  <c r="W108" i="5"/>
  <c r="V108" i="5"/>
  <c r="U108" i="5"/>
  <c r="Y107" i="5"/>
  <c r="W107" i="5"/>
  <c r="V107" i="5"/>
  <c r="U107" i="5"/>
  <c r="Y106" i="5"/>
  <c r="W106" i="5"/>
  <c r="V106" i="5"/>
  <c r="U106" i="5"/>
  <c r="Y105" i="5"/>
  <c r="W105" i="5"/>
  <c r="V105" i="5"/>
  <c r="U105" i="5"/>
  <c r="Y104" i="5"/>
  <c r="W104" i="5"/>
  <c r="V104" i="5"/>
  <c r="U104" i="5"/>
  <c r="Y103" i="5"/>
  <c r="W103" i="5"/>
  <c r="V103" i="5"/>
  <c r="U103" i="5"/>
  <c r="Y102" i="5"/>
  <c r="W102" i="5"/>
  <c r="V102" i="5"/>
  <c r="U102" i="5"/>
  <c r="Y101" i="5"/>
  <c r="W101" i="5"/>
  <c r="V101" i="5"/>
  <c r="U101" i="5"/>
  <c r="Y100" i="5"/>
  <c r="W100" i="5"/>
  <c r="V100" i="5"/>
  <c r="U100" i="5"/>
  <c r="Y99" i="5"/>
  <c r="W99" i="5"/>
  <c r="V99" i="5"/>
  <c r="U99" i="5"/>
  <c r="Y98" i="5"/>
  <c r="W98" i="5"/>
  <c r="V98" i="5"/>
  <c r="U98" i="5"/>
  <c r="Y97" i="5"/>
  <c r="W97" i="5"/>
  <c r="V97" i="5"/>
  <c r="U97" i="5"/>
  <c r="Y96" i="5"/>
  <c r="W96" i="5"/>
  <c r="V96" i="5"/>
  <c r="U96" i="5"/>
  <c r="Y95" i="5"/>
  <c r="W95" i="5"/>
  <c r="V95" i="5"/>
  <c r="U95" i="5"/>
  <c r="Y94" i="5"/>
  <c r="W94" i="5"/>
  <c r="V94" i="5"/>
  <c r="U94" i="5"/>
  <c r="Y93" i="5"/>
  <c r="W93" i="5"/>
  <c r="V93" i="5"/>
  <c r="U93" i="5"/>
  <c r="Y92" i="5"/>
  <c r="W92" i="5"/>
  <c r="V92" i="5"/>
  <c r="U92" i="5"/>
  <c r="Y91" i="5"/>
  <c r="W91" i="5"/>
  <c r="V91" i="5"/>
  <c r="U91" i="5"/>
  <c r="Y90" i="5"/>
  <c r="W90" i="5"/>
  <c r="V90" i="5"/>
  <c r="U90" i="5"/>
  <c r="Y89" i="5"/>
  <c r="W89" i="5"/>
  <c r="V89" i="5"/>
  <c r="U89" i="5"/>
  <c r="Y88" i="5"/>
  <c r="W88" i="5"/>
  <c r="V88" i="5"/>
  <c r="U88" i="5"/>
  <c r="Y87" i="5"/>
  <c r="W87" i="5"/>
  <c r="V87" i="5"/>
  <c r="U87" i="5"/>
  <c r="Y86" i="5"/>
  <c r="W86" i="5"/>
  <c r="V86" i="5"/>
  <c r="U86" i="5"/>
  <c r="Y85" i="5"/>
  <c r="W85" i="5"/>
  <c r="V85" i="5"/>
  <c r="U85" i="5"/>
  <c r="Y84" i="5"/>
  <c r="W84" i="5"/>
  <c r="V84" i="5"/>
  <c r="U84" i="5"/>
  <c r="Y83" i="5"/>
  <c r="W83" i="5"/>
  <c r="V83" i="5"/>
  <c r="U83" i="5"/>
  <c r="Y82" i="5"/>
  <c r="W82" i="5"/>
  <c r="V82" i="5"/>
  <c r="U82" i="5"/>
  <c r="Y81" i="5"/>
  <c r="W81" i="5"/>
  <c r="V81" i="5"/>
  <c r="U81" i="5"/>
  <c r="Y80" i="5"/>
  <c r="W80" i="5"/>
  <c r="V80" i="5"/>
  <c r="U80" i="5"/>
  <c r="Y79" i="5"/>
  <c r="W79" i="5"/>
  <c r="V79" i="5"/>
  <c r="U79" i="5"/>
  <c r="Y78" i="5"/>
  <c r="W78" i="5"/>
  <c r="V78" i="5"/>
  <c r="U78" i="5"/>
  <c r="Y77" i="5"/>
  <c r="W77" i="5"/>
  <c r="V77" i="5"/>
  <c r="U77" i="5"/>
  <c r="Y76" i="5"/>
  <c r="W76" i="5"/>
  <c r="V76" i="5"/>
  <c r="U76" i="5"/>
  <c r="Y75" i="5"/>
  <c r="W75" i="5"/>
  <c r="V75" i="5"/>
  <c r="U75" i="5"/>
  <c r="Y74" i="5"/>
  <c r="W74" i="5"/>
  <c r="V74" i="5"/>
  <c r="U74" i="5"/>
  <c r="Y73" i="5"/>
  <c r="W73" i="5"/>
  <c r="V73" i="5"/>
  <c r="U73" i="5"/>
  <c r="Y72" i="5"/>
  <c r="W72" i="5"/>
  <c r="V72" i="5"/>
  <c r="U72" i="5"/>
  <c r="Y71" i="5"/>
  <c r="W71" i="5"/>
  <c r="V71" i="5"/>
  <c r="U71" i="5"/>
  <c r="Y70" i="5"/>
  <c r="W70" i="5"/>
  <c r="V70" i="5"/>
  <c r="U70" i="5"/>
  <c r="Y69" i="5"/>
  <c r="W69" i="5"/>
  <c r="V69" i="5"/>
  <c r="U69" i="5"/>
  <c r="Y68" i="5"/>
  <c r="W68" i="5"/>
  <c r="V68" i="5"/>
  <c r="U68" i="5"/>
  <c r="Y67" i="5"/>
  <c r="W67" i="5"/>
  <c r="V67" i="5"/>
  <c r="U67" i="5"/>
  <c r="Y66" i="5"/>
  <c r="W66" i="5"/>
  <c r="V66" i="5"/>
  <c r="U66" i="5"/>
  <c r="Y64" i="5"/>
  <c r="W64" i="5"/>
  <c r="V64" i="5"/>
  <c r="U64" i="5"/>
  <c r="Y63" i="5"/>
  <c r="W63" i="5"/>
  <c r="V63" i="5"/>
  <c r="U63" i="5"/>
  <c r="Y62" i="5"/>
  <c r="W62" i="5"/>
  <c r="V62" i="5"/>
  <c r="U62" i="5"/>
  <c r="Y61" i="5"/>
  <c r="W61" i="5"/>
  <c r="V61" i="5"/>
  <c r="U61" i="5"/>
  <c r="Y60" i="5"/>
  <c r="W60" i="5"/>
  <c r="V60" i="5"/>
  <c r="U60" i="5"/>
  <c r="Y59" i="5"/>
  <c r="W59" i="5"/>
  <c r="V59" i="5"/>
  <c r="U59" i="5"/>
  <c r="Y58" i="5"/>
  <c r="W58" i="5"/>
  <c r="V58" i="5"/>
  <c r="U58" i="5"/>
  <c r="Y57" i="5"/>
  <c r="W57" i="5"/>
  <c r="V57" i="5"/>
  <c r="U57" i="5"/>
  <c r="Y56" i="5"/>
  <c r="W56" i="5"/>
  <c r="V56" i="5"/>
  <c r="U56" i="5"/>
  <c r="Y55" i="5"/>
  <c r="W55" i="5"/>
  <c r="V55" i="5"/>
  <c r="U55" i="5"/>
  <c r="Y54" i="5"/>
  <c r="W54" i="5"/>
  <c r="V54" i="5"/>
  <c r="U54" i="5"/>
  <c r="Y53" i="5"/>
  <c r="W53" i="5"/>
  <c r="V53" i="5"/>
  <c r="U53" i="5"/>
  <c r="Y52" i="5"/>
  <c r="W52" i="5"/>
  <c r="V52" i="5"/>
  <c r="U52" i="5"/>
  <c r="Y51" i="5"/>
  <c r="W51" i="5"/>
  <c r="V51" i="5"/>
  <c r="U51" i="5"/>
  <c r="Y50" i="5"/>
  <c r="W50" i="5"/>
  <c r="V50" i="5"/>
  <c r="U50" i="5"/>
  <c r="Y49" i="5"/>
  <c r="W49" i="5"/>
  <c r="V49" i="5"/>
  <c r="U49" i="5"/>
  <c r="Y48" i="5"/>
  <c r="W48" i="5"/>
  <c r="V48" i="5"/>
  <c r="U48" i="5"/>
  <c r="Y47" i="5"/>
  <c r="W47" i="5"/>
  <c r="V47" i="5"/>
  <c r="U47" i="5"/>
  <c r="Y46" i="5"/>
  <c r="W46" i="5"/>
  <c r="V46" i="5"/>
  <c r="U46" i="5"/>
  <c r="Y45" i="5"/>
  <c r="W45" i="5"/>
  <c r="V45" i="5"/>
  <c r="U45" i="5"/>
  <c r="Y44" i="5"/>
  <c r="W44" i="5"/>
  <c r="V44" i="5"/>
  <c r="U44" i="5"/>
  <c r="Y43" i="5"/>
  <c r="W43" i="5"/>
  <c r="V43" i="5"/>
  <c r="U43" i="5"/>
  <c r="Y42" i="5"/>
  <c r="W42" i="5"/>
  <c r="V42" i="5"/>
  <c r="U42" i="5"/>
  <c r="Y41" i="5"/>
  <c r="W41" i="5"/>
  <c r="V41" i="5"/>
  <c r="U41" i="5"/>
  <c r="Y40" i="5"/>
  <c r="W40" i="5"/>
  <c r="V40" i="5"/>
  <c r="U40" i="5"/>
  <c r="Y39" i="5"/>
  <c r="W39" i="5"/>
  <c r="V39" i="5"/>
  <c r="U39" i="5"/>
  <c r="Y38" i="5"/>
  <c r="W38" i="5"/>
  <c r="V38" i="5"/>
  <c r="U38" i="5"/>
  <c r="Y37" i="5"/>
  <c r="W37" i="5"/>
  <c r="V37" i="5"/>
  <c r="U37" i="5"/>
  <c r="Y36" i="5"/>
  <c r="W36" i="5"/>
  <c r="V36" i="5"/>
  <c r="U36" i="5"/>
  <c r="Y35" i="5"/>
  <c r="W35" i="5"/>
  <c r="V35" i="5"/>
  <c r="U35" i="5"/>
  <c r="Y34" i="5"/>
  <c r="W34" i="5"/>
  <c r="V34" i="5"/>
  <c r="U34" i="5"/>
  <c r="Y33" i="5"/>
  <c r="W33" i="5"/>
  <c r="V33" i="5"/>
  <c r="U33" i="5"/>
  <c r="Y32" i="5"/>
  <c r="W32" i="5"/>
  <c r="V32" i="5"/>
  <c r="U32" i="5"/>
  <c r="Y31" i="5"/>
  <c r="W31" i="5"/>
  <c r="V31" i="5"/>
  <c r="U31" i="5"/>
  <c r="Y30" i="5"/>
  <c r="W30" i="5"/>
  <c r="V30" i="5"/>
  <c r="U30" i="5"/>
  <c r="Y29" i="5"/>
  <c r="W29" i="5"/>
  <c r="V29" i="5"/>
  <c r="U29" i="5"/>
  <c r="Y28" i="5"/>
  <c r="W28" i="5"/>
  <c r="V28" i="5"/>
  <c r="U28" i="5"/>
  <c r="Y27" i="5"/>
  <c r="W27" i="5"/>
  <c r="V27" i="5"/>
  <c r="U27" i="5"/>
  <c r="Y26" i="5"/>
  <c r="W26" i="5"/>
  <c r="V26" i="5"/>
  <c r="U26" i="5"/>
  <c r="Y25" i="5"/>
  <c r="W25" i="5"/>
  <c r="V25" i="5"/>
  <c r="U25" i="5"/>
  <c r="Y24" i="5"/>
  <c r="W24" i="5"/>
  <c r="V24" i="5"/>
  <c r="U24" i="5"/>
  <c r="Y23" i="5"/>
  <c r="W23" i="5"/>
  <c r="V23" i="5"/>
  <c r="U23" i="5"/>
  <c r="Y22" i="5"/>
  <c r="W22" i="5"/>
  <c r="V22" i="5"/>
  <c r="U22" i="5"/>
  <c r="Y21" i="5"/>
  <c r="W21" i="5"/>
  <c r="V21" i="5"/>
  <c r="U21" i="5"/>
  <c r="Y20" i="5"/>
  <c r="W20" i="5"/>
  <c r="V20" i="5"/>
  <c r="U20" i="5"/>
  <c r="Y19" i="5"/>
  <c r="W19" i="5"/>
  <c r="V19" i="5"/>
  <c r="U19" i="5"/>
  <c r="Y18" i="5"/>
  <c r="W18" i="5"/>
  <c r="V18" i="5"/>
  <c r="U18" i="5"/>
  <c r="Y17" i="5"/>
  <c r="W17" i="5"/>
  <c r="V17" i="5"/>
  <c r="U17" i="5"/>
  <c r="Y16" i="5"/>
  <c r="W16" i="5"/>
  <c r="V16" i="5"/>
  <c r="U16" i="5"/>
  <c r="Y15" i="5"/>
  <c r="W15" i="5"/>
  <c r="V15" i="5"/>
  <c r="U15" i="5"/>
  <c r="Y14" i="5"/>
  <c r="W14" i="5"/>
  <c r="V14" i="5"/>
  <c r="U14" i="5"/>
  <c r="Y13" i="5"/>
  <c r="W13" i="5"/>
  <c r="V13" i="5"/>
  <c r="U13" i="5"/>
  <c r="Y12" i="5"/>
  <c r="W12" i="5"/>
  <c r="V12" i="5"/>
  <c r="U12" i="5"/>
  <c r="Y11" i="5"/>
  <c r="W11" i="5"/>
  <c r="V11" i="5"/>
  <c r="U11" i="5"/>
  <c r="Y10" i="5"/>
  <c r="W10" i="5"/>
  <c r="V10" i="5"/>
  <c r="U10" i="5"/>
  <c r="Y9" i="5"/>
  <c r="W9" i="5"/>
  <c r="V9" i="5"/>
  <c r="U9" i="5"/>
  <c r="Y8" i="5"/>
  <c r="W8" i="5"/>
  <c r="V8" i="5"/>
  <c r="U8" i="5"/>
  <c r="Y7" i="5"/>
  <c r="W7" i="5"/>
  <c r="V7" i="5"/>
  <c r="U7" i="5"/>
  <c r="F13" i="7" l="1"/>
  <c r="F7" i="7"/>
  <c r="F6" i="7"/>
  <c r="D23" i="7"/>
  <c r="E23" i="7"/>
  <c r="F17" i="7" l="1"/>
  <c r="F23" i="7" s="1"/>
  <c r="Z146" i="5" l="1"/>
  <c r="Z145" i="5"/>
  <c r="Z144" i="5"/>
  <c r="Z142" i="5"/>
  <c r="Z141" i="5"/>
  <c r="Z138" i="5"/>
  <c r="Z137" i="5"/>
  <c r="Z135" i="5"/>
  <c r="Z134" i="5"/>
  <c r="Z133" i="5"/>
  <c r="Z132" i="5"/>
  <c r="Z64" i="5"/>
  <c r="Z63" i="5"/>
  <c r="Z62" i="5"/>
  <c r="Z61" i="5"/>
  <c r="Z60" i="5"/>
  <c r="Z59" i="5"/>
  <c r="Z56" i="5"/>
  <c r="Z55" i="5"/>
  <c r="Z53" i="5"/>
  <c r="Z52" i="5"/>
  <c r="Z51" i="5"/>
  <c r="Z50" i="5"/>
  <c r="Z49" i="5"/>
  <c r="Z48" i="5"/>
  <c r="Z47" i="5"/>
  <c r="Z46" i="5"/>
  <c r="Z45" i="5"/>
  <c r="Z44" i="5"/>
  <c r="Z43" i="5"/>
  <c r="Z42" i="5"/>
  <c r="Z41" i="5"/>
  <c r="Z40" i="5"/>
  <c r="Z39" i="5"/>
  <c r="Z38" i="5"/>
  <c r="Z37" i="5"/>
  <c r="Z36" i="5"/>
  <c r="Z35" i="5"/>
  <c r="Z31" i="5"/>
  <c r="Z28" i="5"/>
  <c r="Z27" i="5"/>
  <c r="Z26" i="5"/>
  <c r="Z25" i="5"/>
  <c r="Z24" i="5"/>
  <c r="Z23" i="5"/>
  <c r="Z22" i="5"/>
  <c r="Z21" i="5"/>
  <c r="Z20" i="5"/>
  <c r="Z19" i="5"/>
  <c r="Z18" i="5"/>
  <c r="Z15" i="5"/>
  <c r="Z143" i="5" l="1"/>
  <c r="Z175" i="5"/>
  <c r="Z182" i="5"/>
  <c r="Z192" i="5"/>
  <c r="Z69" i="5"/>
  <c r="Z71" i="5"/>
  <c r="Z72" i="5"/>
  <c r="Z107" i="5"/>
  <c r="Z122" i="5"/>
  <c r="Z9" i="5"/>
  <c r="Z10" i="5"/>
  <c r="Z11" i="5"/>
  <c r="Z12" i="5"/>
  <c r="Z13" i="5"/>
  <c r="Z14" i="5"/>
  <c r="Z343" i="5"/>
  <c r="Z344" i="5"/>
  <c r="Z345" i="5"/>
  <c r="Z346" i="5"/>
  <c r="Z347" i="5"/>
  <c r="Z348" i="5"/>
  <c r="Z349" i="5"/>
  <c r="Z350" i="5"/>
  <c r="Z351" i="5"/>
  <c r="Z352" i="5"/>
  <c r="Z353" i="5"/>
  <c r="Z354" i="5"/>
  <c r="Z355" i="5"/>
  <c r="Z356" i="5"/>
  <c r="Z357" i="5"/>
  <c r="Z358" i="5"/>
  <c r="Z359" i="5"/>
  <c r="Z360" i="5"/>
  <c r="Z361" i="5"/>
  <c r="Z362" i="5"/>
  <c r="Z363" i="5"/>
  <c r="Z364" i="5"/>
  <c r="Z365" i="5"/>
  <c r="Z366" i="5"/>
  <c r="Z367" i="5"/>
  <c r="Z368" i="5"/>
  <c r="Z369" i="5"/>
  <c r="Z370" i="5"/>
  <c r="Z371" i="5"/>
  <c r="Z372" i="5"/>
  <c r="Z373" i="5"/>
  <c r="Z374" i="5"/>
  <c r="Z375" i="5"/>
  <c r="Z376" i="5"/>
  <c r="Z377" i="5"/>
  <c r="Z378" i="5"/>
  <c r="Z379" i="5"/>
  <c r="Z380" i="5"/>
  <c r="Z381" i="5"/>
  <c r="Z382" i="5"/>
  <c r="Z383" i="5"/>
  <c r="Z384" i="5"/>
  <c r="Z385" i="5"/>
  <c r="Z386" i="5"/>
  <c r="Z387" i="5"/>
  <c r="Z388" i="5"/>
  <c r="Z389" i="5"/>
  <c r="Z390" i="5"/>
  <c r="Z391" i="5"/>
  <c r="Z392" i="5"/>
  <c r="Z393" i="5"/>
  <c r="Z394" i="5"/>
  <c r="Z395" i="5"/>
  <c r="Z396" i="5"/>
  <c r="Z397" i="5"/>
  <c r="Z398" i="5"/>
  <c r="Z399" i="5"/>
  <c r="Z400" i="5"/>
  <c r="Z401" i="5"/>
  <c r="Z402" i="5"/>
  <c r="Z403" i="5"/>
  <c r="Z242" i="5"/>
  <c r="Z243" i="5"/>
  <c r="Z244" i="5"/>
  <c r="Z245" i="5"/>
  <c r="Z246" i="5"/>
  <c r="Z247" i="5"/>
  <c r="Z248" i="5"/>
  <c r="Z249" i="5"/>
  <c r="Z250" i="5"/>
  <c r="Z251" i="5"/>
  <c r="Z252" i="5"/>
  <c r="Z253" i="5"/>
  <c r="Z254" i="5"/>
  <c r="Z255" i="5"/>
  <c r="Z256" i="5"/>
  <c r="Z257" i="5"/>
  <c r="Z258" i="5"/>
  <c r="Z259" i="5"/>
  <c r="Z260" i="5"/>
  <c r="Z261" i="5"/>
  <c r="Z262" i="5"/>
  <c r="Z263" i="5"/>
  <c r="Z264" i="5"/>
  <c r="Z265" i="5"/>
  <c r="Z266" i="5"/>
  <c r="Z267" i="5"/>
  <c r="Z268" i="5"/>
  <c r="Z269" i="5"/>
  <c r="Z270" i="5"/>
  <c r="Z271" i="5"/>
  <c r="Z272" i="5"/>
  <c r="Z273" i="5"/>
  <c r="Z274" i="5"/>
  <c r="Z275" i="5"/>
  <c r="Z276" i="5"/>
  <c r="Z277" i="5"/>
  <c r="Z278" i="5"/>
  <c r="Z279" i="5"/>
  <c r="Z280" i="5"/>
  <c r="Z281" i="5"/>
  <c r="Z282" i="5"/>
  <c r="Z283" i="5"/>
  <c r="Z284" i="5"/>
  <c r="Z285" i="5"/>
  <c r="Z286" i="5"/>
  <c r="Z287" i="5"/>
  <c r="Z288" i="5"/>
  <c r="Z289" i="5"/>
  <c r="Z290" i="5"/>
  <c r="Z291" i="5"/>
  <c r="Z292" i="5"/>
  <c r="Z293" i="5"/>
  <c r="Z294" i="5"/>
  <c r="Z295" i="5"/>
  <c r="Z296" i="5"/>
  <c r="Z297" i="5"/>
  <c r="Z298" i="5"/>
  <c r="Z299" i="5"/>
  <c r="Z300" i="5"/>
  <c r="Z301" i="5"/>
  <c r="Z302" i="5"/>
  <c r="Z303" i="5"/>
  <c r="Z304" i="5"/>
  <c r="Z305" i="5"/>
  <c r="Z306" i="5"/>
  <c r="Z307" i="5"/>
  <c r="Z308" i="5"/>
  <c r="Z309" i="5"/>
  <c r="Z310" i="5"/>
  <c r="Z311" i="5"/>
  <c r="Z312" i="5"/>
  <c r="Z313" i="5"/>
  <c r="Z314" i="5"/>
  <c r="Z316" i="5"/>
  <c r="Z317" i="5"/>
  <c r="Z318" i="5"/>
  <c r="Z319" i="5"/>
  <c r="Z320" i="5"/>
  <c r="Z321" i="5"/>
  <c r="Z322" i="5"/>
  <c r="Z323" i="5"/>
  <c r="Z324" i="5"/>
  <c r="Z325" i="5"/>
  <c r="Z326" i="5"/>
  <c r="Z327" i="5"/>
  <c r="Z328" i="5"/>
  <c r="Z329" i="5"/>
  <c r="Z330" i="5"/>
  <c r="Z331" i="5"/>
  <c r="Z332" i="5"/>
  <c r="Z333" i="5"/>
  <c r="Z334" i="5"/>
  <c r="Z335" i="5"/>
  <c r="Z336" i="5"/>
  <c r="Z337" i="5"/>
  <c r="Z338" i="5"/>
  <c r="Z339" i="5"/>
  <c r="Z340" i="5"/>
  <c r="Z341" i="5"/>
  <c r="Z315" i="5"/>
  <c r="Z165" i="5"/>
  <c r="Z168" i="5"/>
  <c r="Z180" i="5"/>
  <c r="Z147" i="5"/>
  <c r="Z148" i="5"/>
  <c r="Z149" i="5"/>
  <c r="Z150" i="5"/>
  <c r="Z151" i="5"/>
  <c r="Z152" i="5"/>
  <c r="Z153" i="5"/>
  <c r="Z154" i="5"/>
  <c r="Z155" i="5"/>
  <c r="Z156" i="5"/>
  <c r="Z157" i="5"/>
  <c r="Z158" i="5"/>
  <c r="Z159" i="5"/>
  <c r="Z160" i="5"/>
  <c r="Z162" i="5"/>
  <c r="Z163" i="5"/>
  <c r="Z164" i="5"/>
  <c r="Z166" i="5"/>
  <c r="Z167" i="5"/>
  <c r="Z169" i="5"/>
  <c r="Z170" i="5"/>
  <c r="Z171" i="5"/>
  <c r="Z172" i="5"/>
  <c r="Z173" i="5"/>
  <c r="Z174" i="5"/>
  <c r="Z176" i="5"/>
  <c r="Z177" i="5"/>
  <c r="Z178" i="5"/>
  <c r="Z179" i="5"/>
  <c r="Z181" i="5"/>
  <c r="Z183" i="5"/>
  <c r="Z184" i="5"/>
  <c r="Z185" i="5"/>
  <c r="Z186" i="5"/>
  <c r="Z187" i="5"/>
  <c r="Z188" i="5"/>
  <c r="Z189" i="5"/>
  <c r="Z190" i="5"/>
  <c r="Z191" i="5"/>
  <c r="Z193" i="5"/>
  <c r="Z194" i="5"/>
  <c r="Z195" i="5"/>
  <c r="Z196" i="5"/>
  <c r="Z197" i="5"/>
  <c r="Z198" i="5"/>
  <c r="Z199" i="5"/>
  <c r="Z200" i="5"/>
  <c r="Z201" i="5"/>
  <c r="Z202" i="5"/>
  <c r="Z203" i="5"/>
  <c r="Z204" i="5"/>
  <c r="Z205" i="5"/>
  <c r="Z206" i="5"/>
  <c r="Z207" i="5"/>
  <c r="Z208" i="5"/>
  <c r="Z209" i="5"/>
  <c r="Z210" i="5"/>
  <c r="Z211" i="5"/>
  <c r="Z212" i="5"/>
  <c r="Z213" i="5"/>
  <c r="Z214" i="5"/>
  <c r="Z216" i="5"/>
  <c r="Z217" i="5"/>
  <c r="Z218" i="5"/>
  <c r="Z219" i="5"/>
  <c r="Z220" i="5"/>
  <c r="Z221" i="5"/>
  <c r="Z222" i="5"/>
  <c r="Z223" i="5"/>
  <c r="Z225" i="5"/>
  <c r="Z226" i="5"/>
  <c r="Z227" i="5"/>
  <c r="Z228" i="5"/>
  <c r="Z229" i="5"/>
  <c r="Z230" i="5"/>
  <c r="Z231" i="5"/>
  <c r="Z232" i="5"/>
  <c r="Z233" i="5"/>
  <c r="Z234" i="5"/>
  <c r="Z235" i="5"/>
  <c r="Z236" i="5"/>
  <c r="Z237" i="5"/>
  <c r="Z238" i="5"/>
  <c r="Z239" i="5"/>
  <c r="Z240" i="5"/>
  <c r="Z67" i="5"/>
  <c r="Z68" i="5"/>
  <c r="Z70" i="5"/>
  <c r="Z74" i="5"/>
  <c r="Z75" i="5"/>
  <c r="Z76" i="5"/>
  <c r="Z77" i="5"/>
  <c r="Z78" i="5"/>
  <c r="Z79" i="5"/>
  <c r="Z80" i="5"/>
  <c r="Z81" i="5"/>
  <c r="Z82" i="5"/>
  <c r="Z83" i="5"/>
  <c r="Z84" i="5"/>
  <c r="Z85" i="5"/>
  <c r="Z86" i="5"/>
  <c r="Z87" i="5"/>
  <c r="Z88" i="5"/>
  <c r="Z89" i="5"/>
  <c r="Z90" i="5"/>
  <c r="Z91" i="5"/>
  <c r="Z92" i="5"/>
  <c r="Z93" i="5"/>
  <c r="Z94" i="5"/>
  <c r="Z95" i="5"/>
  <c r="Z96" i="5"/>
  <c r="Z98" i="5"/>
  <c r="Z99" i="5"/>
  <c r="Z105" i="5"/>
  <c r="Z106" i="5"/>
  <c r="Z108" i="5"/>
  <c r="Z110" i="5"/>
  <c r="Z111" i="5"/>
  <c r="Z112" i="5"/>
  <c r="Z113" i="5"/>
  <c r="Z114" i="5"/>
  <c r="Z115" i="5"/>
  <c r="Z116" i="5"/>
  <c r="Z117" i="5"/>
  <c r="Z118" i="5"/>
  <c r="Z119" i="5"/>
  <c r="Z120" i="5"/>
  <c r="Z121" i="5"/>
  <c r="Z123" i="5"/>
  <c r="Z125" i="5"/>
  <c r="Z126" i="5"/>
  <c r="Z127" i="5"/>
  <c r="Z128" i="5"/>
  <c r="Z129" i="5"/>
  <c r="Z7" i="5"/>
  <c r="Z30" i="5"/>
  <c r="Z54" i="5"/>
  <c r="Z57" i="5"/>
  <c r="Z131" i="5"/>
  <c r="Z109" i="5"/>
  <c r="Z73" i="5"/>
  <c r="Z29" i="5"/>
  <c r="Z136" i="5"/>
  <c r="Z16" i="5"/>
  <c r="Z104" i="5"/>
  <c r="Z103" i="5"/>
  <c r="Z102" i="5"/>
  <c r="Z101" i="5"/>
  <c r="Z100" i="5"/>
  <c r="Z97" i="5"/>
  <c r="Z66" i="5"/>
  <c r="Z161" i="5"/>
  <c r="Z140" i="5"/>
  <c r="Z139" i="5"/>
  <c r="Z124" i="5"/>
  <c r="Z32" i="5"/>
  <c r="Z224" i="5"/>
  <c r="Z215" i="5"/>
  <c r="Z58" i="5"/>
  <c r="Z33" i="5"/>
  <c r="Z17" i="5"/>
  <c r="Z34" i="5"/>
  <c r="Z8" i="5"/>
  <c r="L65" i="5"/>
  <c r="F22" i="10" l="1"/>
  <c r="F16" i="8" l="1"/>
  <c r="H20" i="6" l="1"/>
  <c r="Z522" i="5" l="1"/>
  <c r="S522" i="5"/>
  <c r="M522" i="5"/>
  <c r="G522" i="5"/>
  <c r="Z521" i="5"/>
  <c r="S521" i="5"/>
  <c r="M521" i="5"/>
  <c r="G521" i="5"/>
  <c r="Z520" i="5"/>
  <c r="S520" i="5"/>
  <c r="M520" i="5"/>
  <c r="G520" i="5"/>
  <c r="Z519" i="5"/>
  <c r="S519" i="5"/>
  <c r="M519" i="5"/>
  <c r="G519" i="5"/>
  <c r="Z518" i="5"/>
  <c r="S518" i="5"/>
  <c r="M518" i="5"/>
  <c r="T518" i="5" s="1"/>
  <c r="G518" i="5"/>
  <c r="Z517" i="5"/>
  <c r="S517" i="5"/>
  <c r="M517" i="5"/>
  <c r="G517" i="5"/>
  <c r="Z516" i="5"/>
  <c r="S516" i="5"/>
  <c r="M516" i="5"/>
  <c r="G516" i="5"/>
  <c r="Y515" i="5"/>
  <c r="X515" i="5"/>
  <c r="W515" i="5"/>
  <c r="V515" i="5"/>
  <c r="U515" i="5"/>
  <c r="R515" i="5"/>
  <c r="Q515" i="5"/>
  <c r="P515" i="5"/>
  <c r="O515" i="5"/>
  <c r="N515" i="5"/>
  <c r="L515" i="5"/>
  <c r="K515" i="5"/>
  <c r="J515" i="5"/>
  <c r="I515" i="5"/>
  <c r="H515" i="5"/>
  <c r="F515" i="5"/>
  <c r="E515" i="5"/>
  <c r="D515" i="5"/>
  <c r="C515" i="5"/>
  <c r="Z514" i="5"/>
  <c r="S514" i="5"/>
  <c r="M514" i="5"/>
  <c r="G514" i="5"/>
  <c r="Z513" i="5"/>
  <c r="S513" i="5"/>
  <c r="M513" i="5"/>
  <c r="G513" i="5"/>
  <c r="Z512" i="5"/>
  <c r="S512" i="5"/>
  <c r="M512" i="5"/>
  <c r="G512" i="5"/>
  <c r="Z511" i="5"/>
  <c r="S511" i="5"/>
  <c r="M511" i="5"/>
  <c r="G511" i="5"/>
  <c r="Z510" i="5"/>
  <c r="S510" i="5"/>
  <c r="M510" i="5"/>
  <c r="G510" i="5"/>
  <c r="Z509" i="5"/>
  <c r="S509" i="5"/>
  <c r="M509" i="5"/>
  <c r="G509" i="5"/>
  <c r="Y508" i="5"/>
  <c r="X508" i="5"/>
  <c r="W508" i="5"/>
  <c r="V508" i="5"/>
  <c r="U508" i="5"/>
  <c r="R508" i="5"/>
  <c r="Q508" i="5"/>
  <c r="P508" i="5"/>
  <c r="O508" i="5"/>
  <c r="N508" i="5"/>
  <c r="L508" i="5"/>
  <c r="K508" i="5"/>
  <c r="J508" i="5"/>
  <c r="I508" i="5"/>
  <c r="H508" i="5"/>
  <c r="F508" i="5"/>
  <c r="E508" i="5"/>
  <c r="D508" i="5"/>
  <c r="C508" i="5"/>
  <c r="Z507" i="5"/>
  <c r="S507" i="5"/>
  <c r="M507" i="5"/>
  <c r="G507" i="5"/>
  <c r="Z506" i="5"/>
  <c r="S506" i="5"/>
  <c r="M506" i="5"/>
  <c r="G506" i="5"/>
  <c r="Z505" i="5"/>
  <c r="S505" i="5"/>
  <c r="M505" i="5"/>
  <c r="G505" i="5"/>
  <c r="Z504" i="5"/>
  <c r="S504" i="5"/>
  <c r="M504" i="5"/>
  <c r="G504" i="5"/>
  <c r="Z503" i="5"/>
  <c r="S503" i="5"/>
  <c r="M503" i="5"/>
  <c r="G503" i="5"/>
  <c r="Z502" i="5"/>
  <c r="S502" i="5"/>
  <c r="M502" i="5"/>
  <c r="G502" i="5"/>
  <c r="Z501" i="5"/>
  <c r="S501" i="5"/>
  <c r="M501" i="5"/>
  <c r="G501" i="5"/>
  <c r="Z500" i="5"/>
  <c r="S500" i="5"/>
  <c r="M500" i="5"/>
  <c r="G500" i="5"/>
  <c r="Z499" i="5"/>
  <c r="S499" i="5"/>
  <c r="M499" i="5"/>
  <c r="G499" i="5"/>
  <c r="Z498" i="5"/>
  <c r="S498" i="5"/>
  <c r="M498" i="5"/>
  <c r="G498" i="5"/>
  <c r="Z497" i="5"/>
  <c r="S497" i="5"/>
  <c r="M497" i="5"/>
  <c r="G497" i="5"/>
  <c r="Z496" i="5"/>
  <c r="S496" i="5"/>
  <c r="M496" i="5"/>
  <c r="G496" i="5"/>
  <c r="Z495" i="5"/>
  <c r="S495" i="5"/>
  <c r="M495" i="5"/>
  <c r="G495" i="5"/>
  <c r="Z494" i="5"/>
  <c r="S494" i="5"/>
  <c r="T494" i="5" s="1"/>
  <c r="M494" i="5"/>
  <c r="G494" i="5"/>
  <c r="Z493" i="5"/>
  <c r="S493" i="5"/>
  <c r="M493" i="5"/>
  <c r="G493" i="5"/>
  <c r="Z492" i="5"/>
  <c r="S492" i="5"/>
  <c r="M492" i="5"/>
  <c r="G492" i="5"/>
  <c r="Z491" i="5"/>
  <c r="S491" i="5"/>
  <c r="M491" i="5"/>
  <c r="G491" i="5"/>
  <c r="Z490" i="5"/>
  <c r="S490" i="5"/>
  <c r="M490" i="5"/>
  <c r="G490" i="5"/>
  <c r="Z489" i="5"/>
  <c r="S489" i="5"/>
  <c r="M489" i="5"/>
  <c r="G489" i="5"/>
  <c r="Z488" i="5"/>
  <c r="S488" i="5"/>
  <c r="M488" i="5"/>
  <c r="G488" i="5"/>
  <c r="Z487" i="5"/>
  <c r="S487" i="5"/>
  <c r="M487" i="5"/>
  <c r="G487" i="5"/>
  <c r="Z486" i="5"/>
  <c r="S486" i="5"/>
  <c r="M486" i="5"/>
  <c r="G486" i="5"/>
  <c r="Z485" i="5"/>
  <c r="S485" i="5"/>
  <c r="M485" i="5"/>
  <c r="G485" i="5"/>
  <c r="Z484" i="5"/>
  <c r="S484" i="5"/>
  <c r="M484" i="5"/>
  <c r="G484" i="5"/>
  <c r="Z483" i="5"/>
  <c r="S483" i="5"/>
  <c r="M483" i="5"/>
  <c r="G483" i="5"/>
  <c r="Z482" i="5"/>
  <c r="S482" i="5"/>
  <c r="M482" i="5"/>
  <c r="G482" i="5"/>
  <c r="Z481" i="5"/>
  <c r="S481" i="5"/>
  <c r="M481" i="5"/>
  <c r="G481" i="5"/>
  <c r="Z480" i="5"/>
  <c r="S480" i="5"/>
  <c r="M480" i="5"/>
  <c r="G480" i="5"/>
  <c r="Z479" i="5"/>
  <c r="S479" i="5"/>
  <c r="M479" i="5"/>
  <c r="G479" i="5"/>
  <c r="Z478" i="5"/>
  <c r="S478" i="5"/>
  <c r="M478" i="5"/>
  <c r="G478" i="5"/>
  <c r="Z477" i="5"/>
  <c r="S477" i="5"/>
  <c r="M477" i="5"/>
  <c r="G477" i="5"/>
  <c r="Z476" i="5"/>
  <c r="S476" i="5"/>
  <c r="M476" i="5"/>
  <c r="G476" i="5"/>
  <c r="Z475" i="5"/>
  <c r="S475" i="5"/>
  <c r="M475" i="5"/>
  <c r="G475" i="5"/>
  <c r="Z474" i="5"/>
  <c r="S474" i="5"/>
  <c r="M474" i="5"/>
  <c r="G474" i="5"/>
  <c r="Z473" i="5"/>
  <c r="S473" i="5"/>
  <c r="M473" i="5"/>
  <c r="G473" i="5"/>
  <c r="Z472" i="5"/>
  <c r="S472" i="5"/>
  <c r="M472" i="5"/>
  <c r="G472" i="5"/>
  <c r="Z471" i="5"/>
  <c r="S471" i="5"/>
  <c r="M471" i="5"/>
  <c r="G471" i="5"/>
  <c r="Z470" i="5"/>
  <c r="S470" i="5"/>
  <c r="M470" i="5"/>
  <c r="G470" i="5"/>
  <c r="Z469" i="5"/>
  <c r="S469" i="5"/>
  <c r="M469" i="5"/>
  <c r="G469" i="5"/>
  <c r="Z468" i="5"/>
  <c r="S468" i="5"/>
  <c r="M468" i="5"/>
  <c r="G468" i="5"/>
  <c r="Z467" i="5"/>
  <c r="S467" i="5"/>
  <c r="M467" i="5"/>
  <c r="G467" i="5"/>
  <c r="Y466" i="5"/>
  <c r="X466" i="5"/>
  <c r="W466" i="5"/>
  <c r="V466" i="5"/>
  <c r="U466" i="5"/>
  <c r="R466" i="5"/>
  <c r="Q466" i="5"/>
  <c r="P466" i="5"/>
  <c r="O466" i="5"/>
  <c r="N466" i="5"/>
  <c r="L466" i="5"/>
  <c r="K466" i="5"/>
  <c r="J466" i="5"/>
  <c r="I466" i="5"/>
  <c r="H466" i="5"/>
  <c r="F466" i="5"/>
  <c r="E466" i="5"/>
  <c r="D466" i="5"/>
  <c r="C466" i="5"/>
  <c r="S465" i="5"/>
  <c r="M465" i="5"/>
  <c r="G465" i="5"/>
  <c r="S464" i="5"/>
  <c r="M464" i="5"/>
  <c r="G464" i="5"/>
  <c r="S463" i="5"/>
  <c r="M463" i="5"/>
  <c r="G463" i="5"/>
  <c r="S462" i="5"/>
  <c r="M462" i="5"/>
  <c r="G462" i="5"/>
  <c r="S461" i="5"/>
  <c r="M461" i="5"/>
  <c r="G461" i="5"/>
  <c r="S460" i="5"/>
  <c r="M460" i="5"/>
  <c r="G460" i="5"/>
  <c r="S459" i="5"/>
  <c r="M459" i="5"/>
  <c r="G459" i="5"/>
  <c r="S458" i="5"/>
  <c r="M458" i="5"/>
  <c r="G458" i="5"/>
  <c r="S457" i="5"/>
  <c r="M457" i="5"/>
  <c r="G457" i="5"/>
  <c r="S456" i="5"/>
  <c r="M456" i="5"/>
  <c r="G456" i="5"/>
  <c r="S455" i="5"/>
  <c r="M455" i="5"/>
  <c r="G455" i="5"/>
  <c r="S454" i="5"/>
  <c r="M454" i="5"/>
  <c r="G454" i="5"/>
  <c r="S453" i="5"/>
  <c r="M453" i="5"/>
  <c r="G453" i="5"/>
  <c r="S452" i="5"/>
  <c r="M452" i="5"/>
  <c r="G452" i="5"/>
  <c r="S451" i="5"/>
  <c r="M451" i="5"/>
  <c r="G451" i="5"/>
  <c r="S450" i="5"/>
  <c r="M450" i="5"/>
  <c r="G450" i="5"/>
  <c r="S449" i="5"/>
  <c r="M449" i="5"/>
  <c r="G449" i="5"/>
  <c r="S448" i="5"/>
  <c r="M448" i="5"/>
  <c r="G448" i="5"/>
  <c r="S447" i="5"/>
  <c r="M447" i="5"/>
  <c r="G447" i="5"/>
  <c r="S446" i="5"/>
  <c r="M446" i="5"/>
  <c r="G446" i="5"/>
  <c r="S445" i="5"/>
  <c r="M445" i="5"/>
  <c r="G445" i="5"/>
  <c r="S444" i="5"/>
  <c r="M444" i="5"/>
  <c r="G444" i="5"/>
  <c r="S443" i="5"/>
  <c r="M443" i="5"/>
  <c r="G443" i="5"/>
  <c r="S442" i="5"/>
  <c r="M442" i="5"/>
  <c r="G442" i="5"/>
  <c r="S441" i="5"/>
  <c r="M441" i="5"/>
  <c r="G441" i="5"/>
  <c r="S440" i="5"/>
  <c r="M440" i="5"/>
  <c r="G440" i="5"/>
  <c r="S439" i="5"/>
  <c r="M439" i="5"/>
  <c r="G439" i="5"/>
  <c r="S438" i="5"/>
  <c r="M438" i="5"/>
  <c r="G438" i="5"/>
  <c r="S437" i="5"/>
  <c r="M437" i="5"/>
  <c r="G437" i="5"/>
  <c r="S436" i="5"/>
  <c r="M436" i="5"/>
  <c r="G436" i="5"/>
  <c r="S435" i="5"/>
  <c r="M435" i="5"/>
  <c r="G435" i="5"/>
  <c r="S434" i="5"/>
  <c r="M434" i="5"/>
  <c r="G434" i="5"/>
  <c r="S433" i="5"/>
  <c r="M433" i="5"/>
  <c r="G433" i="5"/>
  <c r="S432" i="5"/>
  <c r="M432" i="5"/>
  <c r="G432" i="5"/>
  <c r="S431" i="5"/>
  <c r="M431" i="5"/>
  <c r="G431" i="5"/>
  <c r="S430" i="5"/>
  <c r="M430" i="5"/>
  <c r="G430" i="5"/>
  <c r="S429" i="5"/>
  <c r="M429" i="5"/>
  <c r="G429" i="5"/>
  <c r="S428" i="5"/>
  <c r="M428" i="5"/>
  <c r="G428" i="5"/>
  <c r="S427" i="5"/>
  <c r="M427" i="5"/>
  <c r="G427" i="5"/>
  <c r="S426" i="5"/>
  <c r="M426" i="5"/>
  <c r="G426" i="5"/>
  <c r="S425" i="5"/>
  <c r="M425" i="5"/>
  <c r="G425" i="5"/>
  <c r="S424" i="5"/>
  <c r="M424" i="5"/>
  <c r="G424" i="5"/>
  <c r="S423" i="5"/>
  <c r="M423" i="5"/>
  <c r="G423" i="5"/>
  <c r="S422" i="5"/>
  <c r="M422" i="5"/>
  <c r="G422" i="5"/>
  <c r="S421" i="5"/>
  <c r="M421" i="5"/>
  <c r="G421" i="5"/>
  <c r="S420" i="5"/>
  <c r="M420" i="5"/>
  <c r="G420" i="5"/>
  <c r="S419" i="5"/>
  <c r="M419" i="5"/>
  <c r="G419" i="5"/>
  <c r="S418" i="5"/>
  <c r="M418" i="5"/>
  <c r="G418" i="5"/>
  <c r="S417" i="5"/>
  <c r="M417" i="5"/>
  <c r="G417" i="5"/>
  <c r="S416" i="5"/>
  <c r="M416" i="5"/>
  <c r="G416" i="5"/>
  <c r="S415" i="5"/>
  <c r="M415" i="5"/>
  <c r="G415" i="5"/>
  <c r="S414" i="5"/>
  <c r="M414" i="5"/>
  <c r="G414" i="5"/>
  <c r="S413" i="5"/>
  <c r="M413" i="5"/>
  <c r="G413" i="5"/>
  <c r="S412" i="5"/>
  <c r="M412" i="5"/>
  <c r="G412" i="5"/>
  <c r="S411" i="5"/>
  <c r="M411" i="5"/>
  <c r="G411" i="5"/>
  <c r="S410" i="5"/>
  <c r="M410" i="5"/>
  <c r="G410" i="5"/>
  <c r="S409" i="5"/>
  <c r="M409" i="5"/>
  <c r="G409" i="5"/>
  <c r="S408" i="5"/>
  <c r="M408" i="5"/>
  <c r="G408" i="5"/>
  <c r="S407" i="5"/>
  <c r="M407" i="5"/>
  <c r="G407" i="5"/>
  <c r="S406" i="5"/>
  <c r="M406" i="5"/>
  <c r="G406" i="5"/>
  <c r="S405" i="5"/>
  <c r="M405" i="5"/>
  <c r="G405" i="5"/>
  <c r="Y404" i="5"/>
  <c r="X404" i="5"/>
  <c r="W404" i="5"/>
  <c r="V404" i="5"/>
  <c r="U404" i="5"/>
  <c r="R404" i="5"/>
  <c r="Q404" i="5"/>
  <c r="P404" i="5"/>
  <c r="O404" i="5"/>
  <c r="N404" i="5"/>
  <c r="L404" i="5"/>
  <c r="K404" i="5"/>
  <c r="J404" i="5"/>
  <c r="I404" i="5"/>
  <c r="H404" i="5"/>
  <c r="F404" i="5"/>
  <c r="E404" i="5"/>
  <c r="D404" i="5"/>
  <c r="C404" i="5"/>
  <c r="M403" i="5"/>
  <c r="G403" i="5"/>
  <c r="M402" i="5"/>
  <c r="G402" i="5"/>
  <c r="M401" i="5"/>
  <c r="G401" i="5"/>
  <c r="M400" i="5"/>
  <c r="G400" i="5"/>
  <c r="M399" i="5"/>
  <c r="G399" i="5"/>
  <c r="M398" i="5"/>
  <c r="G398" i="5"/>
  <c r="M397" i="5"/>
  <c r="G397" i="5"/>
  <c r="M396" i="5"/>
  <c r="G396" i="5"/>
  <c r="M395" i="5"/>
  <c r="G395" i="5"/>
  <c r="M394" i="5"/>
  <c r="G394" i="5"/>
  <c r="M393" i="5"/>
  <c r="G393" i="5"/>
  <c r="M392" i="5"/>
  <c r="G392" i="5"/>
  <c r="M391" i="5"/>
  <c r="G391" i="5"/>
  <c r="M390" i="5"/>
  <c r="G390" i="5"/>
  <c r="M389" i="5"/>
  <c r="G389" i="5"/>
  <c r="M388" i="5"/>
  <c r="G388" i="5"/>
  <c r="M387" i="5"/>
  <c r="G387" i="5"/>
  <c r="M386" i="5"/>
  <c r="G386" i="5"/>
  <c r="M385" i="5"/>
  <c r="T385" i="5" s="1"/>
  <c r="G385" i="5"/>
  <c r="M384" i="5"/>
  <c r="G384" i="5"/>
  <c r="M383" i="5"/>
  <c r="T383" i="5" s="1"/>
  <c r="G383" i="5"/>
  <c r="M382" i="5"/>
  <c r="G382" i="5"/>
  <c r="M381" i="5"/>
  <c r="G381" i="5"/>
  <c r="M380" i="5"/>
  <c r="G380" i="5"/>
  <c r="M379" i="5"/>
  <c r="G379" i="5"/>
  <c r="M378" i="5"/>
  <c r="G378" i="5"/>
  <c r="M377" i="5"/>
  <c r="G377" i="5"/>
  <c r="M376" i="5"/>
  <c r="G376" i="5"/>
  <c r="M375" i="5"/>
  <c r="G375" i="5"/>
  <c r="M374" i="5"/>
  <c r="G374" i="5"/>
  <c r="M373" i="5"/>
  <c r="T373" i="5" s="1"/>
  <c r="G373" i="5"/>
  <c r="M372" i="5"/>
  <c r="G372" i="5"/>
  <c r="M371" i="5"/>
  <c r="T371" i="5" s="1"/>
  <c r="G371" i="5"/>
  <c r="M370" i="5"/>
  <c r="G370" i="5"/>
  <c r="M369" i="5"/>
  <c r="G369" i="5"/>
  <c r="M368" i="5"/>
  <c r="G368" i="5"/>
  <c r="M367" i="5"/>
  <c r="G367" i="5"/>
  <c r="M366" i="5"/>
  <c r="G366" i="5"/>
  <c r="M365" i="5"/>
  <c r="G365" i="5"/>
  <c r="M364" i="5"/>
  <c r="G364" i="5"/>
  <c r="M363" i="5"/>
  <c r="G363" i="5"/>
  <c r="M362" i="5"/>
  <c r="G362" i="5"/>
  <c r="M361" i="5"/>
  <c r="T361" i="5" s="1"/>
  <c r="G361" i="5"/>
  <c r="M360" i="5"/>
  <c r="G360" i="5"/>
  <c r="M359" i="5"/>
  <c r="T359" i="5" s="1"/>
  <c r="G359" i="5"/>
  <c r="M358" i="5"/>
  <c r="G358" i="5"/>
  <c r="M357" i="5"/>
  <c r="G357" i="5"/>
  <c r="M356" i="5"/>
  <c r="G356" i="5"/>
  <c r="M355" i="5"/>
  <c r="G355" i="5"/>
  <c r="M354" i="5"/>
  <c r="G354" i="5"/>
  <c r="M353" i="5"/>
  <c r="G353" i="5"/>
  <c r="M352" i="5"/>
  <c r="G352" i="5"/>
  <c r="M351" i="5"/>
  <c r="G351" i="5"/>
  <c r="M350" i="5"/>
  <c r="G350" i="5"/>
  <c r="M349" i="5"/>
  <c r="G349" i="5"/>
  <c r="M348" i="5"/>
  <c r="G348" i="5"/>
  <c r="M347" i="5"/>
  <c r="T347" i="5" s="1"/>
  <c r="G347" i="5"/>
  <c r="M346" i="5"/>
  <c r="G346" i="5"/>
  <c r="M345" i="5"/>
  <c r="G345" i="5"/>
  <c r="M344" i="5"/>
  <c r="G344" i="5"/>
  <c r="M343" i="5"/>
  <c r="G343" i="5"/>
  <c r="R342" i="5"/>
  <c r="Q342" i="5"/>
  <c r="P342" i="5"/>
  <c r="O342" i="5"/>
  <c r="N342" i="5"/>
  <c r="L342" i="5"/>
  <c r="Y342" i="5" s="1"/>
  <c r="K342" i="5"/>
  <c r="J342" i="5"/>
  <c r="I342" i="5"/>
  <c r="V342" i="5" s="1"/>
  <c r="H342" i="5"/>
  <c r="U342" i="5" s="1"/>
  <c r="F342" i="5"/>
  <c r="E342" i="5"/>
  <c r="D342" i="5"/>
  <c r="C342" i="5"/>
  <c r="M341" i="5"/>
  <c r="G341" i="5"/>
  <c r="M340" i="5"/>
  <c r="G340" i="5"/>
  <c r="M339" i="5"/>
  <c r="G339" i="5"/>
  <c r="M338" i="5"/>
  <c r="G338" i="5"/>
  <c r="M337" i="5"/>
  <c r="G337" i="5"/>
  <c r="M336" i="5"/>
  <c r="G336" i="5"/>
  <c r="M335" i="5"/>
  <c r="G335" i="5"/>
  <c r="M334" i="5"/>
  <c r="G334" i="5"/>
  <c r="M333" i="5"/>
  <c r="G333" i="5"/>
  <c r="M332" i="5"/>
  <c r="G332" i="5"/>
  <c r="M331" i="5"/>
  <c r="G331" i="5"/>
  <c r="M330" i="5"/>
  <c r="G330" i="5"/>
  <c r="M329" i="5"/>
  <c r="G329" i="5"/>
  <c r="M328" i="5"/>
  <c r="G328" i="5"/>
  <c r="M327" i="5"/>
  <c r="G327" i="5"/>
  <c r="M326" i="5"/>
  <c r="G326" i="5"/>
  <c r="M325" i="5"/>
  <c r="G325" i="5"/>
  <c r="M324" i="5"/>
  <c r="G324" i="5"/>
  <c r="M323" i="5"/>
  <c r="G323" i="5"/>
  <c r="M322" i="5"/>
  <c r="G322" i="5"/>
  <c r="M321" i="5"/>
  <c r="G321" i="5"/>
  <c r="M320" i="5"/>
  <c r="G320" i="5"/>
  <c r="M319" i="5"/>
  <c r="G319" i="5"/>
  <c r="M318" i="5"/>
  <c r="G318" i="5"/>
  <c r="M317" i="5"/>
  <c r="G317" i="5"/>
  <c r="M316" i="5"/>
  <c r="G316" i="5"/>
  <c r="M315" i="5"/>
  <c r="G315" i="5"/>
  <c r="M314" i="5"/>
  <c r="G314" i="5"/>
  <c r="M313" i="5"/>
  <c r="G313" i="5"/>
  <c r="M312" i="5"/>
  <c r="G312" i="5"/>
  <c r="M311" i="5"/>
  <c r="G311" i="5"/>
  <c r="M310" i="5"/>
  <c r="G310" i="5"/>
  <c r="M309" i="5"/>
  <c r="G309" i="5"/>
  <c r="M308" i="5"/>
  <c r="G308" i="5"/>
  <c r="M307" i="5"/>
  <c r="G307" i="5"/>
  <c r="M306" i="5"/>
  <c r="G306" i="5"/>
  <c r="M305" i="5"/>
  <c r="G305" i="5"/>
  <c r="M304" i="5"/>
  <c r="G304" i="5"/>
  <c r="M303" i="5"/>
  <c r="G303" i="5"/>
  <c r="M302" i="5"/>
  <c r="G302" i="5"/>
  <c r="M301" i="5"/>
  <c r="G301" i="5"/>
  <c r="M300" i="5"/>
  <c r="G300" i="5"/>
  <c r="M299" i="5"/>
  <c r="G299" i="5"/>
  <c r="M298" i="5"/>
  <c r="G298" i="5"/>
  <c r="M297" i="5"/>
  <c r="G297" i="5"/>
  <c r="M296" i="5"/>
  <c r="G296" i="5"/>
  <c r="M295" i="5"/>
  <c r="G295" i="5"/>
  <c r="M294" i="5"/>
  <c r="G294" i="5"/>
  <c r="M293" i="5"/>
  <c r="G293" i="5"/>
  <c r="M292" i="5"/>
  <c r="G292" i="5"/>
  <c r="M291" i="5"/>
  <c r="G291" i="5"/>
  <c r="M290" i="5"/>
  <c r="G290" i="5"/>
  <c r="M289" i="5"/>
  <c r="G289" i="5"/>
  <c r="M288" i="5"/>
  <c r="G288" i="5"/>
  <c r="M287" i="5"/>
  <c r="G287" i="5"/>
  <c r="M286" i="5"/>
  <c r="G286" i="5"/>
  <c r="M285" i="5"/>
  <c r="G285" i="5"/>
  <c r="M284" i="5"/>
  <c r="G284" i="5"/>
  <c r="M283" i="5"/>
  <c r="G283" i="5"/>
  <c r="M282" i="5"/>
  <c r="G282" i="5"/>
  <c r="M281" i="5"/>
  <c r="G281" i="5"/>
  <c r="M280" i="5"/>
  <c r="G280" i="5"/>
  <c r="M279" i="5"/>
  <c r="G279" i="5"/>
  <c r="M278" i="5"/>
  <c r="G278" i="5"/>
  <c r="M277" i="5"/>
  <c r="G277" i="5"/>
  <c r="M276" i="5"/>
  <c r="G276" i="5"/>
  <c r="M275" i="5"/>
  <c r="G275" i="5"/>
  <c r="M274" i="5"/>
  <c r="G274" i="5"/>
  <c r="M273" i="5"/>
  <c r="G273" i="5"/>
  <c r="M272" i="5"/>
  <c r="G272" i="5"/>
  <c r="M271" i="5"/>
  <c r="G271" i="5"/>
  <c r="M270" i="5"/>
  <c r="G270" i="5"/>
  <c r="M269" i="5"/>
  <c r="G269" i="5"/>
  <c r="M268" i="5"/>
  <c r="G268" i="5"/>
  <c r="M267" i="5"/>
  <c r="G267" i="5"/>
  <c r="M266" i="5"/>
  <c r="G266" i="5"/>
  <c r="M265" i="5"/>
  <c r="G265" i="5"/>
  <c r="M264" i="5"/>
  <c r="G264" i="5"/>
  <c r="M263" i="5"/>
  <c r="G263" i="5"/>
  <c r="M262" i="5"/>
  <c r="G262" i="5"/>
  <c r="M261" i="5"/>
  <c r="G261" i="5"/>
  <c r="M260" i="5"/>
  <c r="G260" i="5"/>
  <c r="M259" i="5"/>
  <c r="G259" i="5"/>
  <c r="M258" i="5"/>
  <c r="G258" i="5"/>
  <c r="M257" i="5"/>
  <c r="G257" i="5"/>
  <c r="M256" i="5"/>
  <c r="G256" i="5"/>
  <c r="M255" i="5"/>
  <c r="G255" i="5"/>
  <c r="M254" i="5"/>
  <c r="G254" i="5"/>
  <c r="M253" i="5"/>
  <c r="G253" i="5"/>
  <c r="M252" i="5"/>
  <c r="G252" i="5"/>
  <c r="M251" i="5"/>
  <c r="G251" i="5"/>
  <c r="M250" i="5"/>
  <c r="G250" i="5"/>
  <c r="M249" i="5"/>
  <c r="G249" i="5"/>
  <c r="M248" i="5"/>
  <c r="G248" i="5"/>
  <c r="M247" i="5"/>
  <c r="G247" i="5"/>
  <c r="M246" i="5"/>
  <c r="G246" i="5"/>
  <c r="M245" i="5"/>
  <c r="G245" i="5"/>
  <c r="M244" i="5"/>
  <c r="G244" i="5"/>
  <c r="M243" i="5"/>
  <c r="G243" i="5"/>
  <c r="M242" i="5"/>
  <c r="G242" i="5"/>
  <c r="Y241" i="5"/>
  <c r="X241" i="5"/>
  <c r="W241" i="5"/>
  <c r="V241" i="5"/>
  <c r="U241" i="5"/>
  <c r="R241" i="5"/>
  <c r="Q241" i="5"/>
  <c r="P241" i="5"/>
  <c r="O241" i="5"/>
  <c r="N241" i="5"/>
  <c r="L241" i="5"/>
  <c r="K241" i="5"/>
  <c r="J241" i="5"/>
  <c r="I241" i="5"/>
  <c r="H241" i="5"/>
  <c r="F241" i="5"/>
  <c r="E241" i="5"/>
  <c r="D241" i="5"/>
  <c r="C241" i="5"/>
  <c r="G240" i="5"/>
  <c r="M240" i="5" s="1"/>
  <c r="G239" i="5"/>
  <c r="M239" i="5" s="1"/>
  <c r="G238" i="5"/>
  <c r="M238" i="5" s="1"/>
  <c r="G237" i="5"/>
  <c r="M237" i="5" s="1"/>
  <c r="G236" i="5"/>
  <c r="M236" i="5" s="1"/>
  <c r="G235" i="5"/>
  <c r="M235" i="5" s="1"/>
  <c r="G234" i="5"/>
  <c r="M234" i="5" s="1"/>
  <c r="G233" i="5"/>
  <c r="M233" i="5" s="1"/>
  <c r="G232" i="5"/>
  <c r="M232" i="5" s="1"/>
  <c r="G231" i="5"/>
  <c r="M231" i="5" s="1"/>
  <c r="G230" i="5"/>
  <c r="M230" i="5" s="1"/>
  <c r="G229" i="5"/>
  <c r="M229" i="5" s="1"/>
  <c r="G228" i="5"/>
  <c r="M228" i="5" s="1"/>
  <c r="G227" i="5"/>
  <c r="M227" i="5" s="1"/>
  <c r="G226" i="5"/>
  <c r="M226" i="5" s="1"/>
  <c r="G225" i="5"/>
  <c r="M225" i="5" s="1"/>
  <c r="G224" i="5"/>
  <c r="M224" i="5" s="1"/>
  <c r="G223" i="5"/>
  <c r="M223" i="5" s="1"/>
  <c r="G222" i="5"/>
  <c r="M222" i="5" s="1"/>
  <c r="G221" i="5"/>
  <c r="M221" i="5" s="1"/>
  <c r="G220" i="5"/>
  <c r="M220" i="5" s="1"/>
  <c r="G219" i="5"/>
  <c r="M219" i="5" s="1"/>
  <c r="G218" i="5"/>
  <c r="M218" i="5" s="1"/>
  <c r="G217" i="5"/>
  <c r="M217" i="5" s="1"/>
  <c r="G216" i="5"/>
  <c r="M216" i="5" s="1"/>
  <c r="G215" i="5"/>
  <c r="M215" i="5" s="1"/>
  <c r="G214" i="5"/>
  <c r="M214" i="5" s="1"/>
  <c r="G213" i="5"/>
  <c r="M213" i="5" s="1"/>
  <c r="G212" i="5"/>
  <c r="M212" i="5" s="1"/>
  <c r="G211" i="5"/>
  <c r="M211" i="5" s="1"/>
  <c r="G210" i="5"/>
  <c r="M210" i="5" s="1"/>
  <c r="T210" i="5" s="1"/>
  <c r="G209" i="5"/>
  <c r="M209" i="5" s="1"/>
  <c r="G208" i="5"/>
  <c r="M208" i="5" s="1"/>
  <c r="G207" i="5"/>
  <c r="M207" i="5" s="1"/>
  <c r="G206" i="5"/>
  <c r="M206" i="5" s="1"/>
  <c r="G205" i="5"/>
  <c r="M205" i="5" s="1"/>
  <c r="G204" i="5"/>
  <c r="M204" i="5" s="1"/>
  <c r="G203" i="5"/>
  <c r="M203" i="5" s="1"/>
  <c r="G202" i="5"/>
  <c r="M202" i="5" s="1"/>
  <c r="G201" i="5"/>
  <c r="M201" i="5" s="1"/>
  <c r="G200" i="5"/>
  <c r="M200" i="5" s="1"/>
  <c r="G199" i="5"/>
  <c r="M199" i="5" s="1"/>
  <c r="G198" i="5"/>
  <c r="M198" i="5" s="1"/>
  <c r="T198" i="5" s="1"/>
  <c r="G197" i="5"/>
  <c r="M197" i="5" s="1"/>
  <c r="G196" i="5"/>
  <c r="M196" i="5" s="1"/>
  <c r="G195" i="5"/>
  <c r="M195" i="5" s="1"/>
  <c r="G194" i="5"/>
  <c r="M194" i="5" s="1"/>
  <c r="G193" i="5"/>
  <c r="M193" i="5" s="1"/>
  <c r="G192" i="5"/>
  <c r="M192" i="5" s="1"/>
  <c r="T192" i="5" s="1"/>
  <c r="G191" i="5"/>
  <c r="M191" i="5" s="1"/>
  <c r="G190" i="5"/>
  <c r="M190" i="5" s="1"/>
  <c r="G189" i="5"/>
  <c r="M189" i="5" s="1"/>
  <c r="G188" i="5"/>
  <c r="M188" i="5" s="1"/>
  <c r="G187" i="5"/>
  <c r="M187" i="5" s="1"/>
  <c r="G186" i="5"/>
  <c r="M186" i="5" s="1"/>
  <c r="G185" i="5"/>
  <c r="M185" i="5" s="1"/>
  <c r="G184" i="5"/>
  <c r="M184" i="5" s="1"/>
  <c r="G183" i="5"/>
  <c r="M183" i="5" s="1"/>
  <c r="G182" i="5"/>
  <c r="M182" i="5" s="1"/>
  <c r="G181" i="5"/>
  <c r="M181" i="5" s="1"/>
  <c r="G180" i="5"/>
  <c r="M180" i="5" s="1"/>
  <c r="G179" i="5"/>
  <c r="M179" i="5" s="1"/>
  <c r="G178" i="5"/>
  <c r="M178" i="5" s="1"/>
  <c r="G177" i="5"/>
  <c r="M177" i="5" s="1"/>
  <c r="G176" i="5"/>
  <c r="M176" i="5" s="1"/>
  <c r="G175" i="5"/>
  <c r="M175" i="5" s="1"/>
  <c r="G174" i="5"/>
  <c r="M174" i="5" s="1"/>
  <c r="G173" i="5"/>
  <c r="M173" i="5" s="1"/>
  <c r="G172" i="5"/>
  <c r="M172" i="5" s="1"/>
  <c r="G171" i="5"/>
  <c r="M171" i="5" s="1"/>
  <c r="G170" i="5"/>
  <c r="M170" i="5" s="1"/>
  <c r="G169" i="5"/>
  <c r="M169" i="5" s="1"/>
  <c r="G168" i="5"/>
  <c r="M168" i="5" s="1"/>
  <c r="G167" i="5"/>
  <c r="M167" i="5" s="1"/>
  <c r="G166" i="5"/>
  <c r="M166" i="5" s="1"/>
  <c r="G165" i="5"/>
  <c r="M165" i="5" s="1"/>
  <c r="G164" i="5"/>
  <c r="M164" i="5" s="1"/>
  <c r="G163" i="5"/>
  <c r="M163" i="5" s="1"/>
  <c r="G162" i="5"/>
  <c r="M162" i="5" s="1"/>
  <c r="T162" i="5" s="1"/>
  <c r="G161" i="5"/>
  <c r="M161" i="5" s="1"/>
  <c r="G160" i="5"/>
  <c r="M160" i="5" s="1"/>
  <c r="G159" i="5"/>
  <c r="M159" i="5" s="1"/>
  <c r="G158" i="5"/>
  <c r="M158" i="5" s="1"/>
  <c r="G157" i="5"/>
  <c r="M157" i="5" s="1"/>
  <c r="G156" i="5"/>
  <c r="M156" i="5" s="1"/>
  <c r="T156" i="5" s="1"/>
  <c r="G155" i="5"/>
  <c r="M155" i="5" s="1"/>
  <c r="G154" i="5"/>
  <c r="M154" i="5" s="1"/>
  <c r="G153" i="5"/>
  <c r="M153" i="5" s="1"/>
  <c r="G152" i="5"/>
  <c r="M152" i="5" s="1"/>
  <c r="G151" i="5"/>
  <c r="M151" i="5" s="1"/>
  <c r="G150" i="5"/>
  <c r="M150" i="5" s="1"/>
  <c r="G149" i="5"/>
  <c r="M149" i="5" s="1"/>
  <c r="G148" i="5"/>
  <c r="M148" i="5" s="1"/>
  <c r="G147" i="5"/>
  <c r="M147" i="5" s="1"/>
  <c r="G146" i="5"/>
  <c r="M146" i="5" s="1"/>
  <c r="G145" i="5"/>
  <c r="M145" i="5" s="1"/>
  <c r="G144" i="5"/>
  <c r="M144" i="5" s="1"/>
  <c r="G143" i="5"/>
  <c r="M143" i="5" s="1"/>
  <c r="G142" i="5"/>
  <c r="M142" i="5" s="1"/>
  <c r="G141" i="5"/>
  <c r="M141" i="5" s="1"/>
  <c r="G140" i="5"/>
  <c r="M140" i="5" s="1"/>
  <c r="G139" i="5"/>
  <c r="M139" i="5" s="1"/>
  <c r="G138" i="5"/>
  <c r="M138" i="5" s="1"/>
  <c r="G137" i="5"/>
  <c r="M137" i="5" s="1"/>
  <c r="G136" i="5"/>
  <c r="M136" i="5" s="1"/>
  <c r="G135" i="5"/>
  <c r="M135" i="5" s="1"/>
  <c r="G134" i="5"/>
  <c r="M134" i="5" s="1"/>
  <c r="G133" i="5"/>
  <c r="M133" i="5" s="1"/>
  <c r="G132" i="5"/>
  <c r="M132" i="5" s="1"/>
  <c r="G131" i="5"/>
  <c r="M131" i="5" s="1"/>
  <c r="Y130" i="5"/>
  <c r="X130" i="5"/>
  <c r="W130" i="5"/>
  <c r="V130" i="5"/>
  <c r="U130" i="5"/>
  <c r="R130" i="5"/>
  <c r="Q130" i="5"/>
  <c r="P130" i="5"/>
  <c r="O130" i="5"/>
  <c r="N130" i="5"/>
  <c r="L130" i="5"/>
  <c r="K130" i="5"/>
  <c r="J130" i="5"/>
  <c r="I130" i="5"/>
  <c r="H130" i="5"/>
  <c r="F130" i="5"/>
  <c r="E130" i="5"/>
  <c r="D130" i="5"/>
  <c r="C130" i="5"/>
  <c r="M129" i="5"/>
  <c r="G129" i="5"/>
  <c r="M128" i="5"/>
  <c r="G128" i="5"/>
  <c r="M127" i="5"/>
  <c r="G127" i="5"/>
  <c r="M126" i="5"/>
  <c r="G126" i="5"/>
  <c r="M125" i="5"/>
  <c r="G125" i="5"/>
  <c r="M124" i="5"/>
  <c r="G124" i="5"/>
  <c r="M123" i="5"/>
  <c r="G123" i="5"/>
  <c r="M122" i="5"/>
  <c r="G122" i="5"/>
  <c r="M121" i="5"/>
  <c r="G121" i="5"/>
  <c r="M120" i="5"/>
  <c r="G120" i="5"/>
  <c r="M119" i="5"/>
  <c r="G119" i="5"/>
  <c r="M118" i="5"/>
  <c r="G118" i="5"/>
  <c r="M117" i="5"/>
  <c r="G117" i="5"/>
  <c r="M116" i="5"/>
  <c r="G116" i="5"/>
  <c r="M115" i="5"/>
  <c r="G115" i="5"/>
  <c r="M114" i="5"/>
  <c r="G114" i="5"/>
  <c r="M113" i="5"/>
  <c r="G113" i="5"/>
  <c r="M112" i="5"/>
  <c r="G112" i="5"/>
  <c r="M111" i="5"/>
  <c r="G111" i="5"/>
  <c r="M110" i="5"/>
  <c r="G110" i="5"/>
  <c r="M109" i="5"/>
  <c r="G109" i="5"/>
  <c r="M108" i="5"/>
  <c r="G108" i="5"/>
  <c r="M107" i="5"/>
  <c r="G107" i="5"/>
  <c r="M106" i="5"/>
  <c r="G106" i="5"/>
  <c r="M105" i="5"/>
  <c r="G105" i="5"/>
  <c r="M104" i="5"/>
  <c r="G104" i="5"/>
  <c r="M103" i="5"/>
  <c r="G103" i="5"/>
  <c r="M102" i="5"/>
  <c r="G102" i="5"/>
  <c r="M101" i="5"/>
  <c r="G101" i="5"/>
  <c r="M100" i="5"/>
  <c r="G100" i="5"/>
  <c r="M99" i="5"/>
  <c r="G99" i="5"/>
  <c r="M98" i="5"/>
  <c r="G98" i="5"/>
  <c r="M97" i="5"/>
  <c r="G97" i="5"/>
  <c r="M96" i="5"/>
  <c r="G96" i="5"/>
  <c r="M95" i="5"/>
  <c r="G95" i="5"/>
  <c r="M94" i="5"/>
  <c r="G94" i="5"/>
  <c r="M93" i="5"/>
  <c r="G93" i="5"/>
  <c r="M92" i="5"/>
  <c r="G92" i="5"/>
  <c r="M91" i="5"/>
  <c r="G91" i="5"/>
  <c r="M90" i="5"/>
  <c r="G90" i="5"/>
  <c r="M89" i="5"/>
  <c r="G89" i="5"/>
  <c r="M88" i="5"/>
  <c r="G88" i="5"/>
  <c r="M87" i="5"/>
  <c r="G87" i="5"/>
  <c r="M86" i="5"/>
  <c r="G86" i="5"/>
  <c r="M85" i="5"/>
  <c r="G85" i="5"/>
  <c r="M84" i="5"/>
  <c r="G84" i="5"/>
  <c r="M83" i="5"/>
  <c r="G83" i="5"/>
  <c r="M82" i="5"/>
  <c r="G82" i="5"/>
  <c r="M81" i="5"/>
  <c r="G81" i="5"/>
  <c r="M80" i="5"/>
  <c r="G80" i="5"/>
  <c r="M79" i="5"/>
  <c r="G79" i="5"/>
  <c r="M78" i="5"/>
  <c r="G78" i="5"/>
  <c r="M77" i="5"/>
  <c r="G77" i="5"/>
  <c r="M76" i="5"/>
  <c r="G76" i="5"/>
  <c r="M75" i="5"/>
  <c r="G75" i="5"/>
  <c r="M74" i="5"/>
  <c r="G74" i="5"/>
  <c r="M73" i="5"/>
  <c r="G73" i="5"/>
  <c r="M72" i="5"/>
  <c r="G72" i="5"/>
  <c r="M71" i="5"/>
  <c r="G71" i="5"/>
  <c r="M70" i="5"/>
  <c r="G70" i="5"/>
  <c r="M69" i="5"/>
  <c r="G69" i="5"/>
  <c r="M68" i="5"/>
  <c r="G68" i="5"/>
  <c r="M67" i="5"/>
  <c r="G67" i="5"/>
  <c r="M66" i="5"/>
  <c r="G66" i="5"/>
  <c r="Y65" i="5"/>
  <c r="X65" i="5"/>
  <c r="W65" i="5"/>
  <c r="V65" i="5"/>
  <c r="U65" i="5"/>
  <c r="R65" i="5"/>
  <c r="Q65" i="5"/>
  <c r="P65" i="5"/>
  <c r="O65" i="5"/>
  <c r="N65" i="5"/>
  <c r="K65" i="5"/>
  <c r="J65" i="5"/>
  <c r="I65" i="5"/>
  <c r="H65" i="5"/>
  <c r="F65" i="5"/>
  <c r="E65" i="5"/>
  <c r="D65" i="5"/>
  <c r="C65" i="5"/>
  <c r="M64" i="5"/>
  <c r="G64" i="5"/>
  <c r="M63" i="5"/>
  <c r="G63" i="5"/>
  <c r="M62" i="5"/>
  <c r="G62" i="5"/>
  <c r="M61" i="5"/>
  <c r="G61" i="5"/>
  <c r="M60" i="5"/>
  <c r="G60" i="5"/>
  <c r="M59" i="5"/>
  <c r="G59" i="5"/>
  <c r="M58" i="5"/>
  <c r="G58" i="5"/>
  <c r="M57" i="5"/>
  <c r="G57" i="5"/>
  <c r="M56" i="5"/>
  <c r="G56" i="5"/>
  <c r="M55" i="5"/>
  <c r="G55" i="5"/>
  <c r="M54" i="5"/>
  <c r="G54" i="5"/>
  <c r="M53" i="5"/>
  <c r="G53" i="5"/>
  <c r="M52" i="5"/>
  <c r="G52" i="5"/>
  <c r="M51" i="5"/>
  <c r="G51" i="5"/>
  <c r="M50" i="5"/>
  <c r="G50" i="5"/>
  <c r="M49" i="5"/>
  <c r="G49" i="5"/>
  <c r="M48" i="5"/>
  <c r="G48" i="5"/>
  <c r="M47" i="5"/>
  <c r="G47" i="5"/>
  <c r="M46" i="5"/>
  <c r="G46" i="5"/>
  <c r="M45" i="5"/>
  <c r="G45" i="5"/>
  <c r="M44" i="5"/>
  <c r="G44" i="5"/>
  <c r="M43" i="5"/>
  <c r="G43" i="5"/>
  <c r="M42" i="5"/>
  <c r="G42" i="5"/>
  <c r="M41" i="5"/>
  <c r="G41" i="5"/>
  <c r="M40" i="5"/>
  <c r="G40" i="5"/>
  <c r="M39" i="5"/>
  <c r="G39" i="5"/>
  <c r="M38" i="5"/>
  <c r="G38" i="5"/>
  <c r="M37" i="5"/>
  <c r="G37" i="5"/>
  <c r="M36" i="5"/>
  <c r="G36" i="5"/>
  <c r="M35" i="5"/>
  <c r="G35" i="5"/>
  <c r="M34" i="5"/>
  <c r="G34" i="5"/>
  <c r="M33" i="5"/>
  <c r="G33" i="5"/>
  <c r="M32" i="5"/>
  <c r="G32" i="5"/>
  <c r="M31" i="5"/>
  <c r="G31" i="5"/>
  <c r="M30" i="5"/>
  <c r="G30" i="5"/>
  <c r="M29" i="5"/>
  <c r="G29" i="5"/>
  <c r="M28" i="5"/>
  <c r="G28" i="5"/>
  <c r="M27" i="5"/>
  <c r="G27" i="5"/>
  <c r="M26" i="5"/>
  <c r="G26" i="5"/>
  <c r="M25" i="5"/>
  <c r="G25" i="5"/>
  <c r="M24" i="5"/>
  <c r="G24" i="5"/>
  <c r="M23" i="5"/>
  <c r="G23" i="5"/>
  <c r="M22" i="5"/>
  <c r="G22" i="5"/>
  <c r="M21" i="5"/>
  <c r="G21" i="5"/>
  <c r="M20" i="5"/>
  <c r="G20" i="5"/>
  <c r="M19" i="5"/>
  <c r="G19" i="5"/>
  <c r="M18" i="5"/>
  <c r="G18" i="5"/>
  <c r="M17" i="5"/>
  <c r="G17" i="5"/>
  <c r="M16" i="5"/>
  <c r="G16" i="5"/>
  <c r="M15" i="5"/>
  <c r="G15" i="5"/>
  <c r="M14" i="5"/>
  <c r="G14" i="5"/>
  <c r="M13" i="5"/>
  <c r="G13" i="5"/>
  <c r="M12" i="5"/>
  <c r="G12" i="5"/>
  <c r="M11" i="5"/>
  <c r="G11" i="5"/>
  <c r="M10" i="5"/>
  <c r="G10" i="5"/>
  <c r="M9" i="5"/>
  <c r="G9" i="5"/>
  <c r="M8" i="5"/>
  <c r="G8" i="5"/>
  <c r="M7" i="5"/>
  <c r="G7" i="5"/>
  <c r="Y6" i="5"/>
  <c r="X6" i="5"/>
  <c r="W6" i="5"/>
  <c r="V6" i="5"/>
  <c r="U6" i="5"/>
  <c r="R6" i="5"/>
  <c r="Q6" i="5"/>
  <c r="P6" i="5"/>
  <c r="O6" i="5"/>
  <c r="N6" i="5"/>
  <c r="L6" i="5"/>
  <c r="K6" i="5"/>
  <c r="J6" i="5"/>
  <c r="I6" i="5"/>
  <c r="H6" i="5"/>
  <c r="F6" i="5"/>
  <c r="E6" i="5"/>
  <c r="D6" i="5"/>
  <c r="C6" i="5"/>
  <c r="T520" i="5" l="1"/>
  <c r="W342" i="5"/>
  <c r="T344" i="5"/>
  <c r="T356" i="5"/>
  <c r="T368" i="5"/>
  <c r="T380" i="5"/>
  <c r="T219" i="5"/>
  <c r="T227" i="5"/>
  <c r="K523" i="5"/>
  <c r="S241" i="5"/>
  <c r="T496" i="5"/>
  <c r="T497" i="5"/>
  <c r="T499" i="5"/>
  <c r="T500" i="5"/>
  <c r="Z515" i="5"/>
  <c r="S65" i="5"/>
  <c r="Z65" i="5"/>
  <c r="X523" i="5"/>
  <c r="T77" i="5"/>
  <c r="T83" i="5"/>
  <c r="T101" i="5"/>
  <c r="T113" i="5"/>
  <c r="T125" i="5"/>
  <c r="T141" i="5"/>
  <c r="T153" i="5"/>
  <c r="T177" i="5"/>
  <c r="T189" i="5"/>
  <c r="T201" i="5"/>
  <c r="T225" i="5"/>
  <c r="T244" i="5"/>
  <c r="T247" i="5"/>
  <c r="T252" i="5"/>
  <c r="T264" i="5"/>
  <c r="T270" i="5"/>
  <c r="T288" i="5"/>
  <c r="T294" i="5"/>
  <c r="T300" i="5"/>
  <c r="T312" i="5"/>
  <c r="T318" i="5"/>
  <c r="T331" i="5"/>
  <c r="T337" i="5"/>
  <c r="T340" i="5"/>
  <c r="T411" i="5"/>
  <c r="T423" i="5"/>
  <c r="T435" i="5"/>
  <c r="T447" i="5"/>
  <c r="T459" i="5"/>
  <c r="T468" i="5"/>
  <c r="T470" i="5"/>
  <c r="T477" i="5"/>
  <c r="T480" i="5"/>
  <c r="T489" i="5"/>
  <c r="T492" i="5"/>
  <c r="T514" i="5"/>
  <c r="T168" i="5"/>
  <c r="T180" i="5"/>
  <c r="S6" i="5"/>
  <c r="T13" i="5"/>
  <c r="T19" i="5"/>
  <c r="T37" i="5"/>
  <c r="T49" i="5"/>
  <c r="T61" i="5"/>
  <c r="Z130" i="5"/>
  <c r="T135" i="5"/>
  <c r="T147" i="5"/>
  <c r="T159" i="5"/>
  <c r="T171" i="5"/>
  <c r="T183" i="5"/>
  <c r="T195" i="5"/>
  <c r="T207" i="5"/>
  <c r="T216" i="5"/>
  <c r="T236" i="5"/>
  <c r="T482" i="5"/>
  <c r="H523" i="5"/>
  <c r="T71" i="5"/>
  <c r="T349" i="5"/>
  <c r="T387" i="5"/>
  <c r="T388" i="5"/>
  <c r="T390" i="5"/>
  <c r="T391" i="5"/>
  <c r="T397" i="5"/>
  <c r="T43" i="5"/>
  <c r="T20" i="5"/>
  <c r="T21" i="5"/>
  <c r="T22" i="5"/>
  <c r="T26" i="5"/>
  <c r="T27" i="5"/>
  <c r="T28" i="5"/>
  <c r="T31" i="5"/>
  <c r="T55" i="5"/>
  <c r="T256" i="5"/>
  <c r="T276" i="5"/>
  <c r="T303" i="5"/>
  <c r="T304" i="5"/>
  <c r="T306" i="5"/>
  <c r="T324" i="5"/>
  <c r="T334" i="5"/>
  <c r="T255" i="5"/>
  <c r="T258" i="5"/>
  <c r="T282" i="5"/>
  <c r="T209" i="5"/>
  <c r="T84" i="5"/>
  <c r="T85" i="5"/>
  <c r="T86" i="5"/>
  <c r="T90" i="5"/>
  <c r="T91" i="5"/>
  <c r="T92" i="5"/>
  <c r="T95" i="5"/>
  <c r="T107" i="5"/>
  <c r="T119" i="5"/>
  <c r="T7" i="5"/>
  <c r="T8" i="5"/>
  <c r="T191" i="5"/>
  <c r="O523" i="5"/>
  <c r="T38" i="5"/>
  <c r="T261" i="5"/>
  <c r="T314" i="5"/>
  <c r="T322" i="5"/>
  <c r="T399" i="5"/>
  <c r="T424" i="5"/>
  <c r="T448" i="5"/>
  <c r="T50" i="5"/>
  <c r="Z342" i="5"/>
  <c r="T473" i="5"/>
  <c r="T475" i="5"/>
  <c r="M508" i="5"/>
  <c r="G515" i="5"/>
  <c r="S515" i="5"/>
  <c r="T9" i="5"/>
  <c r="T15" i="5"/>
  <c r="T25" i="5"/>
  <c r="T56" i="5"/>
  <c r="T58" i="5"/>
  <c r="T62" i="5"/>
  <c r="T64" i="5"/>
  <c r="T72" i="5"/>
  <c r="T74" i="5"/>
  <c r="T78" i="5"/>
  <c r="T80" i="5"/>
  <c r="T121" i="5"/>
  <c r="T132" i="5"/>
  <c r="T144" i="5"/>
  <c r="T146" i="5"/>
  <c r="T174" i="5"/>
  <c r="T186" i="5"/>
  <c r="T212" i="5"/>
  <c r="T222" i="5"/>
  <c r="M241" i="5"/>
  <c r="T250" i="5"/>
  <c r="T285" i="5"/>
  <c r="T291" i="5"/>
  <c r="T297" i="5"/>
  <c r="T336" i="5"/>
  <c r="T352" i="5"/>
  <c r="T354" i="5"/>
  <c r="T364" i="5"/>
  <c r="T366" i="5"/>
  <c r="T376" i="5"/>
  <c r="T378" i="5"/>
  <c r="T392" i="5"/>
  <c r="T406" i="5"/>
  <c r="T417" i="5"/>
  <c r="T422" i="5"/>
  <c r="T430" i="5"/>
  <c r="T441" i="5"/>
  <c r="T446" i="5"/>
  <c r="T454" i="5"/>
  <c r="T465" i="5"/>
  <c r="T485" i="5"/>
  <c r="T487" i="5"/>
  <c r="T501" i="5"/>
  <c r="T509" i="5"/>
  <c r="T513" i="5"/>
  <c r="T44" i="5"/>
  <c r="T66" i="5"/>
  <c r="T200" i="5"/>
  <c r="T279" i="5"/>
  <c r="I523" i="5"/>
  <c r="S404" i="5"/>
  <c r="T96" i="5"/>
  <c r="T137" i="5"/>
  <c r="T164" i="5"/>
  <c r="T203" i="5"/>
  <c r="T213" i="5"/>
  <c r="Z241" i="5"/>
  <c r="T262" i="5"/>
  <c r="T268" i="5"/>
  <c r="T274" i="5"/>
  <c r="T309" i="5"/>
  <c r="T315" i="5"/>
  <c r="T321" i="5"/>
  <c r="T400" i="5"/>
  <c r="T402" i="5"/>
  <c r="T412" i="5"/>
  <c r="T428" i="5"/>
  <c r="T436" i="5"/>
  <c r="T452" i="5"/>
  <c r="T460" i="5"/>
  <c r="G466" i="5"/>
  <c r="T34" i="5"/>
  <c r="T40" i="5"/>
  <c r="T103" i="5"/>
  <c r="T267" i="5"/>
  <c r="T273" i="5"/>
  <c r="T310" i="5"/>
  <c r="T316" i="5"/>
  <c r="T403" i="5"/>
  <c r="T416" i="5"/>
  <c r="T440" i="5"/>
  <c r="T46" i="5"/>
  <c r="T68" i="5"/>
  <c r="T109" i="5"/>
  <c r="T115" i="5"/>
  <c r="T326" i="5"/>
  <c r="T330" i="5"/>
  <c r="T218" i="5"/>
  <c r="G241" i="5"/>
  <c r="T280" i="5"/>
  <c r="T327" i="5"/>
  <c r="T329" i="5"/>
  <c r="T343" i="5"/>
  <c r="T472" i="5"/>
  <c r="T476" i="5"/>
  <c r="T522" i="5"/>
  <c r="T32" i="5"/>
  <c r="T97" i="5"/>
  <c r="T185" i="5"/>
  <c r="T221" i="5"/>
  <c r="T464" i="5"/>
  <c r="T52" i="5"/>
  <c r="U523" i="5"/>
  <c r="T33" i="5"/>
  <c r="T39" i="5"/>
  <c r="T98" i="5"/>
  <c r="T102" i="5"/>
  <c r="T104" i="5"/>
  <c r="T45" i="5"/>
  <c r="T51" i="5"/>
  <c r="T67" i="5"/>
  <c r="T108" i="5"/>
  <c r="T110" i="5"/>
  <c r="T114" i="5"/>
  <c r="T116" i="5"/>
  <c r="T182" i="5"/>
  <c r="T10" i="5"/>
  <c r="T14" i="5"/>
  <c r="T16" i="5"/>
  <c r="T57" i="5"/>
  <c r="T63" i="5"/>
  <c r="T73" i="5"/>
  <c r="T79" i="5"/>
  <c r="T89" i="5"/>
  <c r="T120" i="5"/>
  <c r="T122" i="5"/>
  <c r="T126" i="5"/>
  <c r="T128" i="5"/>
  <c r="T138" i="5"/>
  <c r="T150" i="5"/>
  <c r="T165" i="5"/>
  <c r="T194" i="5"/>
  <c r="T204" i="5"/>
  <c r="T243" i="5"/>
  <c r="T249" i="5"/>
  <c r="T286" i="5"/>
  <c r="T292" i="5"/>
  <c r="T298" i="5"/>
  <c r="T335" i="5"/>
  <c r="T351" i="5"/>
  <c r="T355" i="5"/>
  <c r="T363" i="5"/>
  <c r="T367" i="5"/>
  <c r="T375" i="5"/>
  <c r="T379" i="5"/>
  <c r="T395" i="5"/>
  <c r="T405" i="5"/>
  <c r="T410" i="5"/>
  <c r="T418" i="5"/>
  <c r="T429" i="5"/>
  <c r="T434" i="5"/>
  <c r="T442" i="5"/>
  <c r="T453" i="5"/>
  <c r="T458" i="5"/>
  <c r="T484" i="5"/>
  <c r="T488" i="5"/>
  <c r="T504" i="5"/>
  <c r="T506" i="5"/>
  <c r="T510" i="5"/>
  <c r="T512" i="5"/>
  <c r="E523" i="5"/>
  <c r="T11" i="5"/>
  <c r="T12" i="5"/>
  <c r="T23" i="5"/>
  <c r="T24" i="5"/>
  <c r="T35" i="5"/>
  <c r="T36" i="5"/>
  <c r="T47" i="5"/>
  <c r="T48" i="5"/>
  <c r="T59" i="5"/>
  <c r="T60" i="5"/>
  <c r="T75" i="5"/>
  <c r="T76" i="5"/>
  <c r="T87" i="5"/>
  <c r="T88" i="5"/>
  <c r="T99" i="5"/>
  <c r="T100" i="5"/>
  <c r="T111" i="5"/>
  <c r="T112" i="5"/>
  <c r="T123" i="5"/>
  <c r="T124" i="5"/>
  <c r="M130" i="5"/>
  <c r="T133" i="5"/>
  <c r="T139" i="5"/>
  <c r="T145" i="5"/>
  <c r="T151" i="5"/>
  <c r="T157" i="5"/>
  <c r="T163" i="5"/>
  <c r="T169" i="5"/>
  <c r="T175" i="5"/>
  <c r="T181" i="5"/>
  <c r="T184" i="5"/>
  <c r="T193" i="5"/>
  <c r="T202" i="5"/>
  <c r="T211" i="5"/>
  <c r="T220" i="5"/>
  <c r="F523" i="5"/>
  <c r="G65" i="5"/>
  <c r="T127" i="5"/>
  <c r="S130" i="5"/>
  <c r="T155" i="5"/>
  <c r="T173" i="5"/>
  <c r="T188" i="5"/>
  <c r="T197" i="5"/>
  <c r="T206" i="5"/>
  <c r="T215" i="5"/>
  <c r="T224" i="5"/>
  <c r="T228" i="5"/>
  <c r="T229" i="5"/>
  <c r="T237" i="5"/>
  <c r="T238" i="5"/>
  <c r="Z508" i="5"/>
  <c r="C523" i="5"/>
  <c r="M6" i="5"/>
  <c r="L523" i="5"/>
  <c r="Q523" i="5"/>
  <c r="W523" i="5"/>
  <c r="T17" i="5"/>
  <c r="T18" i="5"/>
  <c r="T29" i="5"/>
  <c r="T30" i="5"/>
  <c r="T41" i="5"/>
  <c r="T42" i="5"/>
  <c r="T53" i="5"/>
  <c r="T54" i="5"/>
  <c r="M65" i="5"/>
  <c r="T69" i="5"/>
  <c r="T70" i="5"/>
  <c r="T81" i="5"/>
  <c r="T82" i="5"/>
  <c r="T93" i="5"/>
  <c r="T94" i="5"/>
  <c r="T105" i="5"/>
  <c r="T106" i="5"/>
  <c r="T117" i="5"/>
  <c r="T118" i="5"/>
  <c r="T129" i="5"/>
  <c r="G130" i="5"/>
  <c r="T136" i="5"/>
  <c r="T142" i="5"/>
  <c r="T148" i="5"/>
  <c r="T154" i="5"/>
  <c r="T160" i="5"/>
  <c r="T166" i="5"/>
  <c r="T172" i="5"/>
  <c r="T178" i="5"/>
  <c r="T231" i="5"/>
  <c r="G404" i="5"/>
  <c r="M404" i="5"/>
  <c r="T404" i="5" s="1"/>
  <c r="Z466" i="5"/>
  <c r="T233" i="5"/>
  <c r="T240" i="5"/>
  <c r="T245" i="5"/>
  <c r="T246" i="5"/>
  <c r="T257" i="5"/>
  <c r="T259" i="5"/>
  <c r="T269" i="5"/>
  <c r="T271" i="5"/>
  <c r="T281" i="5"/>
  <c r="T283" i="5"/>
  <c r="T293" i="5"/>
  <c r="T295" i="5"/>
  <c r="T305" i="5"/>
  <c r="T307" i="5"/>
  <c r="T317" i="5"/>
  <c r="T319" i="5"/>
  <c r="T333" i="5"/>
  <c r="G342" i="5"/>
  <c r="M342" i="5"/>
  <c r="T357" i="5"/>
  <c r="T358" i="5"/>
  <c r="T360" i="5"/>
  <c r="T362" i="5"/>
  <c r="T365" i="5"/>
  <c r="T381" i="5"/>
  <c r="T382" i="5"/>
  <c r="T384" i="5"/>
  <c r="T386" i="5"/>
  <c r="T389" i="5"/>
  <c r="T407" i="5"/>
  <c r="T414" i="5"/>
  <c r="T415" i="5"/>
  <c r="T419" i="5"/>
  <c r="T426" i="5"/>
  <c r="T427" i="5"/>
  <c r="T431" i="5"/>
  <c r="T438" i="5"/>
  <c r="T439" i="5"/>
  <c r="T443" i="5"/>
  <c r="T450" i="5"/>
  <c r="T451" i="5"/>
  <c r="T455" i="5"/>
  <c r="T462" i="5"/>
  <c r="T463" i="5"/>
  <c r="S466" i="5"/>
  <c r="T467" i="5"/>
  <c r="T469" i="5"/>
  <c r="T471" i="5"/>
  <c r="T474" i="5"/>
  <c r="T490" i="5"/>
  <c r="T491" i="5"/>
  <c r="T493" i="5"/>
  <c r="T495" i="5"/>
  <c r="T498" i="5"/>
  <c r="T516" i="5"/>
  <c r="T517" i="5"/>
  <c r="T519" i="5"/>
  <c r="T521" i="5"/>
  <c r="T230" i="5"/>
  <c r="T234" i="5"/>
  <c r="T239" i="5"/>
  <c r="T251" i="5"/>
  <c r="T253" i="5"/>
  <c r="T263" i="5"/>
  <c r="T265" i="5"/>
  <c r="T275" i="5"/>
  <c r="T277" i="5"/>
  <c r="T287" i="5"/>
  <c r="T289" i="5"/>
  <c r="T299" i="5"/>
  <c r="T301" i="5"/>
  <c r="T311" i="5"/>
  <c r="T313" i="5"/>
  <c r="T323" i="5"/>
  <c r="T325" i="5"/>
  <c r="T328" i="5"/>
  <c r="T338" i="5"/>
  <c r="T339" i="5"/>
  <c r="T341" i="5"/>
  <c r="T345" i="5"/>
  <c r="T346" i="5"/>
  <c r="T348" i="5"/>
  <c r="T350" i="5"/>
  <c r="T353" i="5"/>
  <c r="T369" i="5"/>
  <c r="T370" i="5"/>
  <c r="T372" i="5"/>
  <c r="T374" i="5"/>
  <c r="T377" i="5"/>
  <c r="T393" i="5"/>
  <c r="T394" i="5"/>
  <c r="T396" i="5"/>
  <c r="T398" i="5"/>
  <c r="T401" i="5"/>
  <c r="T408" i="5"/>
  <c r="T409" i="5"/>
  <c r="T413" i="5"/>
  <c r="T420" i="5"/>
  <c r="T421" i="5"/>
  <c r="T425" i="5"/>
  <c r="T432" i="5"/>
  <c r="T433" i="5"/>
  <c r="T437" i="5"/>
  <c r="T444" i="5"/>
  <c r="T445" i="5"/>
  <c r="T449" i="5"/>
  <c r="T456" i="5"/>
  <c r="T457" i="5"/>
  <c r="T461" i="5"/>
  <c r="T478" i="5"/>
  <c r="T479" i="5"/>
  <c r="T481" i="5"/>
  <c r="T483" i="5"/>
  <c r="T486" i="5"/>
  <c r="T502" i="5"/>
  <c r="T503" i="5"/>
  <c r="T505" i="5"/>
  <c r="T507" i="5"/>
  <c r="G508" i="5"/>
  <c r="S508" i="5"/>
  <c r="T511" i="5"/>
  <c r="M515" i="5"/>
  <c r="T131" i="5"/>
  <c r="T140" i="5"/>
  <c r="T149" i="5"/>
  <c r="T158" i="5"/>
  <c r="T167" i="5"/>
  <c r="T176" i="5"/>
  <c r="T134" i="5"/>
  <c r="T143" i="5"/>
  <c r="T152" i="5"/>
  <c r="T161" i="5"/>
  <c r="T170" i="5"/>
  <c r="T179" i="5"/>
  <c r="R523" i="5"/>
  <c r="T196" i="5"/>
  <c r="T214" i="5"/>
  <c r="T232" i="5"/>
  <c r="T332" i="5"/>
  <c r="G6" i="5"/>
  <c r="Y523" i="5"/>
  <c r="T199" i="5"/>
  <c r="T217" i="5"/>
  <c r="T235" i="5"/>
  <c r="T248" i="5"/>
  <c r="T260" i="5"/>
  <c r="T272" i="5"/>
  <c r="T284" i="5"/>
  <c r="T296" i="5"/>
  <c r="T308" i="5"/>
  <c r="T320" i="5"/>
  <c r="S342" i="5"/>
  <c r="Z404" i="5"/>
  <c r="M466" i="5"/>
  <c r="T187" i="5"/>
  <c r="T205" i="5"/>
  <c r="T223" i="5"/>
  <c r="T242" i="5"/>
  <c r="N523" i="5"/>
  <c r="Z6" i="5"/>
  <c r="D523" i="5"/>
  <c r="J523" i="5"/>
  <c r="P523" i="5"/>
  <c r="V523" i="5"/>
  <c r="T190" i="5"/>
  <c r="T208" i="5"/>
  <c r="T226" i="5"/>
  <c r="T254" i="5"/>
  <c r="T266" i="5"/>
  <c r="T278" i="5"/>
  <c r="T290" i="5"/>
  <c r="T302" i="5"/>
  <c r="T241" i="5" l="1"/>
  <c r="T65" i="5"/>
  <c r="T466" i="5"/>
  <c r="T508" i="5"/>
  <c r="T6" i="5"/>
  <c r="T342" i="5"/>
  <c r="T515" i="5"/>
  <c r="G523" i="5"/>
  <c r="T130" i="5"/>
  <c r="M523" i="5"/>
  <c r="Z523" i="5"/>
  <c r="S523" i="5"/>
  <c r="T523" i="5" l="1"/>
</calcChain>
</file>

<file path=xl/comments1.xml><?xml version="1.0" encoding="utf-8"?>
<comments xmlns="http://schemas.openxmlformats.org/spreadsheetml/2006/main">
  <authors>
    <author>Jorge Andres Juarez Aceves</author>
    <author>Manuel Humberto Álvarez Haro</author>
  </authors>
  <commentList>
    <comment ref="G11" authorId="0" shapeId="0">
      <text>
        <r>
          <rPr>
            <sz val="9"/>
            <color indexed="81"/>
            <rFont val="Tahoma"/>
            <family val="2"/>
          </rPr>
          <t xml:space="preserve">Identificador, Único e Irrepetible
</t>
        </r>
      </text>
    </comment>
    <comment ref="J11" authorId="1" shapeId="0">
      <text>
        <r>
          <rPr>
            <sz val="9"/>
            <color indexed="81"/>
            <rFont val="Tahoma"/>
            <family val="2"/>
          </rPr>
          <t>Masculino o Femenino</t>
        </r>
      </text>
    </comment>
  </commentList>
</comments>
</file>

<file path=xl/comments2.xml><?xml version="1.0" encoding="utf-8"?>
<comments xmlns="http://schemas.openxmlformats.org/spreadsheetml/2006/main">
  <authors>
    <author>Jorge Andres Juarez Aceves</author>
    <author>Manuel Humberto Álvarez Haro</author>
  </authors>
  <commentList>
    <comment ref="G11" authorId="0" shapeId="0">
      <text>
        <r>
          <rPr>
            <sz val="9"/>
            <color indexed="81"/>
            <rFont val="Tahoma"/>
            <family val="2"/>
          </rPr>
          <t xml:space="preserve">Identificador, Único e Irrepetible
</t>
        </r>
      </text>
    </comment>
    <comment ref="J11" authorId="1" shapeId="0">
      <text>
        <r>
          <rPr>
            <sz val="9"/>
            <color indexed="81"/>
            <rFont val="Tahoma"/>
            <family val="2"/>
          </rPr>
          <t>Masculino o Femenino</t>
        </r>
      </text>
    </comment>
  </commentList>
</comments>
</file>

<file path=xl/comments3.xml><?xml version="1.0" encoding="utf-8"?>
<comments xmlns="http://schemas.openxmlformats.org/spreadsheetml/2006/main">
  <authors>
    <author>Veronica Quijano Gonzalez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Directa, Concurrencia del Comité, Sin concurrencia del Comité, Fondo Revolvente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Requisición, Contrato, Factura, Bases de Licitación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<sst xmlns="http://schemas.openxmlformats.org/spreadsheetml/2006/main" count="8229" uniqueCount="2939">
  <si>
    <t>SIGLAS:</t>
  </si>
  <si>
    <t>TOTAL ANUAL</t>
  </si>
  <si>
    <t>No.</t>
  </si>
  <si>
    <t>UP</t>
  </si>
  <si>
    <t>UR</t>
  </si>
  <si>
    <t>UEG</t>
  </si>
  <si>
    <t>PP</t>
  </si>
  <si>
    <t>COMP</t>
  </si>
  <si>
    <t>NOMBRE DEL BENEFICIARIO</t>
  </si>
  <si>
    <t>R.F.C.</t>
  </si>
  <si>
    <t>SEXO</t>
  </si>
  <si>
    <t>FECHA DE INGRESO</t>
  </si>
  <si>
    <t>NIVEL</t>
  </si>
  <si>
    <t>JORNADA</t>
  </si>
  <si>
    <t>NOMBRE DEL PUESTO</t>
  </si>
  <si>
    <t>AREA DE ADSCRIPCIÓN DEL PUESTO</t>
  </si>
  <si>
    <t xml:space="preserve">ORGANISMO PÚBLICO DESCENTRALIZADO:  </t>
  </si>
  <si>
    <t xml:space="preserve">No. </t>
  </si>
  <si>
    <t>NOMBRE</t>
  </si>
  <si>
    <t xml:space="preserve">INICIO 
CONTRATO </t>
  </si>
  <si>
    <t>TERMINO 
CONTRATO</t>
  </si>
  <si>
    <t>TOTAL</t>
  </si>
  <si>
    <t>PUESTO / ACTIVIDAD</t>
  </si>
  <si>
    <t>*</t>
  </si>
  <si>
    <t>INSERTAR  TODAS LAS COLUMNAS NECESARIAS PARA DETALLAR TODAS  LAS PRESTACIONES OTORGADAS</t>
  </si>
  <si>
    <t xml:space="preserve">ORGANISMO PÚBLICO DESCENTRALIZADO: </t>
  </si>
  <si>
    <t>ACREEDOR</t>
  </si>
  <si>
    <t>MONTO</t>
  </si>
  <si>
    <t>OBSERVACIONES 
(Establecer el periodo del compromiso de pago)</t>
  </si>
  <si>
    <t>IMSS</t>
  </si>
  <si>
    <t>INFONAVIT</t>
  </si>
  <si>
    <t>ISSSTE</t>
  </si>
  <si>
    <t>FOVISTE</t>
  </si>
  <si>
    <t>SAT</t>
  </si>
  <si>
    <t>Proveedores</t>
  </si>
  <si>
    <t>Laudos laborales</t>
  </si>
  <si>
    <t>Casas comerciales</t>
  </si>
  <si>
    <t>Banca comercial</t>
  </si>
  <si>
    <t>Contratistas</t>
  </si>
  <si>
    <t>IPEJAL</t>
  </si>
  <si>
    <t>Municipios</t>
  </si>
  <si>
    <t>Servicios (CFE)</t>
  </si>
  <si>
    <t>Servicios (TELMEX)</t>
  </si>
  <si>
    <t>Servicios (SIAPA)</t>
  </si>
  <si>
    <t>Convenios que requieran erogaciones con:</t>
  </si>
  <si>
    <t>·         Federación</t>
  </si>
  <si>
    <t>·         Municipios</t>
  </si>
  <si>
    <t>·         Otros (especifiquen)</t>
  </si>
  <si>
    <t>Aportaciones a beneficiarios de programas XXXX</t>
  </si>
  <si>
    <t>Aguinaldo, Prima y Estimulo</t>
  </si>
  <si>
    <t>Total deuda del Organismo</t>
  </si>
  <si>
    <t>Nota: En el apartado de servicios y otros, se deben incluir tantos como sean necesarios con la finalidad de integrar el total de la deuda del Organismo.</t>
  </si>
  <si>
    <t>Es obligatorio en la columna de observaciones  detallar el periodo que corresponde el adeudo.</t>
  </si>
  <si>
    <t>Especificar Fuente de Financiamiento (Presupuesto Federal, Estatal, Ingresos Propios y Programas Especiales)</t>
  </si>
  <si>
    <t>Capítulo</t>
  </si>
  <si>
    <t>Concepto</t>
  </si>
  <si>
    <t>11
Recursos Fiscales
No Etiquetado</t>
  </si>
  <si>
    <t>14
Ingresos Propios
No Etiquetado</t>
  </si>
  <si>
    <t>15
Recursos Federales
No Etiquetado</t>
  </si>
  <si>
    <t>25
Recursos Federales
Etiquetado</t>
  </si>
  <si>
    <t>Presupuesto Autorizado Total</t>
  </si>
  <si>
    <t>% TOTAL EJERCIDO</t>
  </si>
  <si>
    <t>11
SALDO
Rec. Fiscales</t>
  </si>
  <si>
    <t>14
SALDO
Ingresos Propios</t>
  </si>
  <si>
    <t>15
SALDO
Recursos Federales</t>
  </si>
  <si>
    <t>25
SALDO
Recursos Federales</t>
  </si>
  <si>
    <t>SALDO
Remanentes</t>
  </si>
  <si>
    <t>SALDO 
TOTAL</t>
  </si>
  <si>
    <t>Dietas</t>
  </si>
  <si>
    <t>Sueldo Base</t>
  </si>
  <si>
    <t>Remuneraciones por adscripción laboral en el extranjero</t>
  </si>
  <si>
    <t>Honorarios asimilables a salarios</t>
  </si>
  <si>
    <t>Salarios al personal eventual</t>
  </si>
  <si>
    <t>Retribuciones por servicios de carácter social</t>
  </si>
  <si>
    <t>Gratificados</t>
  </si>
  <si>
    <t>Retribución a los representantes de los trabajadores y de los patrones en la Junta Federal de Conciliación y Arbitraje</t>
  </si>
  <si>
    <t xml:space="preserve"> Prima quinquenal por años de servicios efectivos prestados</t>
  </si>
  <si>
    <t>Prima vacacional y dominical</t>
  </si>
  <si>
    <t>Aguinaldo</t>
  </si>
  <si>
    <t>Remuneraciones por horas extraordinarias</t>
  </si>
  <si>
    <t>Remuneraciones por horas extraordinarias específicas para personal docente</t>
  </si>
  <si>
    <t>Compensaciones a sustitutos de profesores en estado grávido y personal docente con licencia prejubilatoria</t>
  </si>
  <si>
    <t>Compensaciones a directores de preescolar, primaria y secundaria, inspectores, prefectos y F.C</t>
  </si>
  <si>
    <t>Compensaciones para material didáctico</t>
  </si>
  <si>
    <t>Compensaciones por titulación a nivel licenciatura T-3, MA Y DO</t>
  </si>
  <si>
    <t>Compensaciones adicionales</t>
  </si>
  <si>
    <t>Compensaciones por servicios de justicia</t>
  </si>
  <si>
    <t>Otras compensaciones</t>
  </si>
  <si>
    <t>Sobresueldos</t>
  </si>
  <si>
    <t>Honorarios especiales</t>
  </si>
  <si>
    <t>Cuotas al IMSS por enfermedades y maternidad</t>
  </si>
  <si>
    <t>Cuotas al IMSS</t>
  </si>
  <si>
    <t>Cuotas al ISSSTE</t>
  </si>
  <si>
    <t>Cuotas para la vivienda</t>
  </si>
  <si>
    <t>Cuotas a pensiones</t>
  </si>
  <si>
    <t>Cuotas para el sistema de ahorro para el retiro</t>
  </si>
  <si>
    <t>Cuotas para el seguro de vida del personal</t>
  </si>
  <si>
    <t>Cuotas para el seguro de gastos médicos</t>
  </si>
  <si>
    <t>Indemnizaciones por separación</t>
  </si>
  <si>
    <t>Indemnizaciones por accidente en el trabajo</t>
  </si>
  <si>
    <t>Prima por riesgo de trabajo</t>
  </si>
  <si>
    <t>Indemnizaciones por riesgo de trabajo</t>
  </si>
  <si>
    <t>Fondo de retiro</t>
  </si>
  <si>
    <t>Previsión social múltiple para personal de educación y salud</t>
  </si>
  <si>
    <t>Gratificaciones genéricas</t>
  </si>
  <si>
    <t>Estímulos al personal</t>
  </si>
  <si>
    <t>Homologación</t>
  </si>
  <si>
    <t>Ayuda para actividades de organización y supervisión</t>
  </si>
  <si>
    <t>Asignación docente</t>
  </si>
  <si>
    <t>Servicios cocurriculares</t>
  </si>
  <si>
    <t>Sueldos, demás percepciones y gratificación anual</t>
  </si>
  <si>
    <t>Apoyos a la capacitación específica de los servidores públicos</t>
  </si>
  <si>
    <t>Servicios médicos y hospitalarios</t>
  </si>
  <si>
    <t>Prima de insalubridad</t>
  </si>
  <si>
    <t>Prestación salarial complementaria por fallecimiento</t>
  </si>
  <si>
    <t>Impacto al salario en el transcurso del año</t>
  </si>
  <si>
    <t>Otras medidas de carácter laboral y económico</t>
  </si>
  <si>
    <t>Acreditación por años de estudios en licenciatura</t>
  </si>
  <si>
    <t>Ayuda para despensa</t>
  </si>
  <si>
    <t>Ayuda para pasajes</t>
  </si>
  <si>
    <t>Ayuda para actividades de esparcimiento</t>
  </si>
  <si>
    <t>Estímulo por el día del servidor público</t>
  </si>
  <si>
    <t>Estímulos de antigüedad</t>
  </si>
  <si>
    <t>Acreditación por años de servicio en educación superior</t>
  </si>
  <si>
    <t>Gratificaciones</t>
  </si>
  <si>
    <t>Otros estímulos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</si>
  <si>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</si>
  <si>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</si>
  <si>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</si>
  <si>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</si>
  <si>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</si>
  <si>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</si>
  <si>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</si>
  <si>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</si>
  <si>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Registro e identificación vehicular</t>
  </si>
  <si>
    <t>Adquisición de formas valoradas</t>
  </si>
  <si>
    <t>Productos alimenticios para los efectivos que participen en programas de seguridad pública</t>
  </si>
  <si>
    <t>Productos alimenticios para personas derivado de la prestación de servicios públicos en unidades de salud, educativas, de readaptación social y otras</t>
  </si>
  <si>
    <t>Productos alimenticios para el personal que realiza labores en campo o de supervisión</t>
  </si>
  <si>
    <t>Productos alimenticios para el personal en las instalaciones de las dependencias y entidades</t>
  </si>
  <si>
    <t>Productos alimenticios para la población en caso de desastres naturales</t>
  </si>
  <si>
    <t>Productos alimenticios para el personal derivado de actividades extraordinarias</t>
  </si>
  <si>
    <t>Productos alimenticios para animales</t>
  </si>
  <si>
    <t>Utensilios para el servicio de alimentación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</si>
  <si>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</si>
  <si>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</si>
  <si>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</si>
  <si>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</si>
  <si>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</si>
  <si>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</si>
  <si>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</si>
  <si>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</si>
  <si>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</si>
  <si>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</si>
  <si>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</si>
  <si>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</si>
  <si>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</si>
  <si>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</si>
  <si>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</si>
  <si>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</si>
  <si>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</si>
  <si>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</si>
  <si>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</si>
  <si>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</si>
  <si>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</si>
  <si>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</si>
  <si>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</si>
  <si>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</si>
  <si>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</si>
  <si>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 para vehículos destinados a servicios públicos y la operación de programas públicos</t>
  </si>
  <si>
    <t>Combustibles, lubricantes y aditivos para vehículos destinados a servicios administrativos</t>
  </si>
  <si>
    <t>Combustibles, lubricantes y aditivos para vehículos, asignados a servidores públicos</t>
  </si>
  <si>
    <t>Combustibles, lubricantes y aditivos para maquinaria y equipo de producción.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</si>
  <si>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</si>
  <si>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</si>
  <si>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</si>
  <si>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</si>
  <si>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</si>
  <si>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Sustancias y materiales explosivos</t>
  </si>
  <si>
    <t>Materiales de seguridad pública</t>
  </si>
  <si>
    <t>Prendas de protección para seguridad pública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</si>
  <si>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</si>
  <si>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</si>
  <si>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</si>
  <si>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para equipo de cómputo y telecomunicaciones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</si>
  <si>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</si>
  <si>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</si>
  <si>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</si>
  <si>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</si>
  <si>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</si>
  <si>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Servicio de energía eléctrica</t>
  </si>
  <si>
    <t>Servicio de alumbrado público</t>
  </si>
  <si>
    <t>Servicio de energía eléctrica para bombeo y tratamiento de agua</t>
  </si>
  <si>
    <t>Servicio de gas</t>
  </si>
  <si>
    <t>Servicio de agua</t>
  </si>
  <si>
    <t>Servicio telefónico tradicional</t>
  </si>
  <si>
    <t>Servicio de telefonía celular</t>
  </si>
  <si>
    <t>Servicios de telecomunicaciones y satelitales</t>
  </si>
  <si>
    <t>Servicios de acceso de internet, redes y procesamiento de información</t>
  </si>
  <si>
    <t>Servicio postal</t>
  </si>
  <si>
    <t>Servicio telegráfico</t>
  </si>
  <si>
    <t>Servicios integrales de telecomunicación</t>
  </si>
  <si>
    <t>Servicios integrales de infraestructura de cómputo</t>
  </si>
  <si>
    <t>Contratación de otros servicios</t>
  </si>
  <si>
    <t>Arrendamiento de terrenos</t>
  </si>
  <si>
    <t>Arrendamiento de edificios</t>
  </si>
  <si>
    <t>Arrendamiento de mobiliario y equipo de administración, educacional y recreativo</t>
  </si>
  <si>
    <t>Arrendamiento de equipo y bienes informáticos</t>
  </si>
  <si>
    <t>Arrendamiento de equipo de telecomunicaciones</t>
  </si>
  <si>
    <t>Arrendamiento de equipo e instrumental médico y de laboratorio</t>
  </si>
  <si>
    <t>Arrendamiento de vehículos terrestres, aéreos, marítimos, lacustres y fluviales para servicios públicos y la operación de programas públicos</t>
  </si>
  <si>
    <t>Arrendamiento de vehículos terrestres, aéreos, marítimos, lacustres y fluviales para servicios administrativos</t>
  </si>
  <si>
    <t>Arrendamiento de vehículos terrestres, aéreos, marítimos, lacustres y fluviales para desastres naturales</t>
  </si>
  <si>
    <t>Arrendamiento de vehículos terrestres, aéreos, marítimos, lacustres y fluviales para servidores públicos</t>
  </si>
  <si>
    <t>Arrendamiento de maquinaria, otros equipos y herramientas</t>
  </si>
  <si>
    <t>Patentes, regalías y otros</t>
  </si>
  <si>
    <t>Arrendamiento Financiero</t>
  </si>
  <si>
    <t>Arrendamientos especiales</t>
  </si>
  <si>
    <t>Arrendamiento de sustancias y productos químicos</t>
  </si>
  <si>
    <t>Otros Arrendamientos</t>
  </si>
  <si>
    <t>Servicios legales, de contabilidad, auditoría y relacionados</t>
  </si>
  <si>
    <t>Servicios de diseño, arquitectura, ingeniería y actividades relacionadas</t>
  </si>
  <si>
    <t>Servicios de consultoría administrativa e informática</t>
  </si>
  <si>
    <t>Capacitación institucional</t>
  </si>
  <si>
    <t>Capacitación especializada</t>
  </si>
  <si>
    <t>Servicios de investigación científica y desarrollo</t>
  </si>
  <si>
    <t>Servicios de apoyo administrativo</t>
  </si>
  <si>
    <t>Servicio de impresión de documentos y papelería oficial</t>
  </si>
  <si>
    <t>Servicios de impresión de material informativo derivado de la operación y administración</t>
  </si>
  <si>
    <t>Servicios relacionados con transcripciones</t>
  </si>
  <si>
    <t>Información en medios masivos derivada de la operación y administración de las dependencias y entidades</t>
  </si>
  <si>
    <t>Servicios de digitalización</t>
  </si>
  <si>
    <t>Servicios de protección y seguridad</t>
  </si>
  <si>
    <t>Servicios de vigilancia</t>
  </si>
  <si>
    <t>Servicios profesionales, científicos y técnicos integrales</t>
  </si>
  <si>
    <t>Servicios financieros y bancarios</t>
  </si>
  <si>
    <t>Servicios de cobranza, investigación crediticia y similar</t>
  </si>
  <si>
    <t>Servicios de recaudación, traslado y custodia de valores</t>
  </si>
  <si>
    <t>Seguro de responsabilidad patrimonial del Estado</t>
  </si>
  <si>
    <t>Seguros de bienes patrimoniales</t>
  </si>
  <si>
    <t>Almacenaje, embalaje y envase</t>
  </si>
  <si>
    <t>Fletes y maniobras</t>
  </si>
  <si>
    <t>Comisiones por ventas</t>
  </si>
  <si>
    <t>Servicios financieros, bancarios y comerciales integrales</t>
  </si>
  <si>
    <t>Mantenimiento y conservación menor de inmuebles para la prestación de servicios administrativos</t>
  </si>
  <si>
    <t>Mantenimiento y conservación menor de inmuebles para la prestación de servicios públicos</t>
  </si>
  <si>
    <t>Mantenimiento y conservación de mobiliario y equipo de administración, educacional y recreativo</t>
  </si>
  <si>
    <t>Instalación, reparación y mantenimiento de equipo de cómputo y tecnologías de la información</t>
  </si>
  <si>
    <t>Instalación, reparación y mantenimiento de equipo e instrumental médico y de laboratorio</t>
  </si>
  <si>
    <t>Mantenimiento y conservación de vehículos terrestres, aéreos, marítimos, lacustres y fluviales</t>
  </si>
  <si>
    <t>Reparación y mantenimiento de equipo de defensa y seguridad</t>
  </si>
  <si>
    <t>Instalación, reparación y mantenimiento de maquinaria y otros equipos</t>
  </si>
  <si>
    <t>Instalación, reparación y mantenimiento de maquinaria y equipo de trabajo específico</t>
  </si>
  <si>
    <t>Instalación, reparación y mantenimiento de plantas e instalaciones productivas</t>
  </si>
  <si>
    <t>Servicios de limpieza y manejo de desechos</t>
  </si>
  <si>
    <t>Servicios de jardinería y fumigación</t>
  </si>
  <si>
    <t>Difusión por radio, televisión y otros medios de mensajes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</si>
  <si>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</si>
  <si>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</si>
  <si>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Servicios de revelado de fotografías</t>
  </si>
  <si>
    <t>Servicios de la industria fílmica, del sonido y del video</t>
  </si>
  <si>
    <t>Servicio de creación y difusión de contenido exclusivamente a través de internet</t>
  </si>
  <si>
    <t>Otros servicios de información</t>
  </si>
  <si>
    <t>Pasajes aéreos nacionales</t>
  </si>
  <si>
    <t>Pasajes aéreos internacionales</t>
  </si>
  <si>
    <t>Pasajes terrestres nacionales</t>
  </si>
  <si>
    <t>Pasajes terrestres internacionales</t>
  </si>
  <si>
    <t>Pasajes marítimos, lacustres y fluviales</t>
  </si>
  <si>
    <t>Autotransporte</t>
  </si>
  <si>
    <t>Viáticos en el país</t>
  </si>
  <si>
    <t>Viáticos en el extranjero</t>
  </si>
  <si>
    <t>Gastos de instalación del personal estatal y traslado de menaje</t>
  </si>
  <si>
    <t>Servicios integrales de traslado y viáticos nacionales para servidores públicos en el desempeño de comisiones y funciones oficiales</t>
  </si>
  <si>
    <t>Servicios integrales traslado y viáticos en el extranjero para servidores públicos en el desempeño de comisiones y funciones oficiales</t>
  </si>
  <si>
    <t>Otros servicios de traslado y hospedaje</t>
  </si>
  <si>
    <t>Gastos para operativos y trabajos de campo en áreas rurales</t>
  </si>
  <si>
    <t>Gastos de ceremonia</t>
  </si>
  <si>
    <t>Gastos de orden socia</t>
  </si>
  <si>
    <t>Gastos de orden cultural</t>
  </si>
  <si>
    <t>Congresos y convenciones</t>
  </si>
  <si>
    <t>Exposiciones</t>
  </si>
  <si>
    <t>Gastos de representación</t>
  </si>
  <si>
    <t>Servicios funerarios y de cementerios</t>
  </si>
  <si>
    <t>Otros impuestos y derechos</t>
  </si>
  <si>
    <t>Impuestos y derechos de exportación</t>
  </si>
  <si>
    <t>Impuestos y derechos de importación</t>
  </si>
  <si>
    <t>Indemnizaciones por expropiación de predios</t>
  </si>
  <si>
    <t>Responsabilidad patrimonial</t>
  </si>
  <si>
    <t>Otras erogaciones por resoluciones por autoridad competente</t>
  </si>
  <si>
    <t>Penas, multas, accesorios y actualizaciones</t>
  </si>
  <si>
    <t>Pérdidas del erario estatal</t>
  </si>
  <si>
    <t>Otros gastos por responsabilidades</t>
  </si>
  <si>
    <t>Impuesto sobre nóminas y otros que se deriven de una relación laboral</t>
  </si>
  <si>
    <t>Gastos del Gobernador electo y su equipo</t>
  </si>
  <si>
    <t>Subcontratación de servicios con terceros</t>
  </si>
  <si>
    <t>Gastos menores</t>
  </si>
  <si>
    <t>Programa de tarifa especial</t>
  </si>
  <si>
    <t>Otros servicios generales</t>
  </si>
  <si>
    <t>Otros servicios integrales</t>
  </si>
  <si>
    <t>Fortalecimiento y mejora de programas y proyectos</t>
  </si>
  <si>
    <t>Fortalecimiento de los Servicios de Salud</t>
  </si>
  <si>
    <t>Asignaciones presupuestales al Poder Legislativo para servicios personales</t>
  </si>
  <si>
    <t>Asignaciones presupuestales al Poder Legislativo para materiales y suministros</t>
  </si>
  <si>
    <t>Asignaciones presupuestales al Poder Legislativo para servicios generales</t>
  </si>
  <si>
    <t>Asignaciones presupuestales al Poder Legislativo para transferencias, asignaciones, subsidios y otras ayudas</t>
  </si>
  <si>
    <t>Asignaciones presupuestales al Poder Legislativo para bienes muebles, inmuebles e intangibles</t>
  </si>
  <si>
    <t>Asignaciones presupuestales al Poder Legislativo para inversión pública</t>
  </si>
  <si>
    <t>Asignaciones presupuestales al Poder Legislativo para inversiones financieras y otras provisiones</t>
  </si>
  <si>
    <t>Asignaciones presupuestales al Poder Legislativo para cubrir el déficit de operación y los gastos de administración</t>
  </si>
  <si>
    <t>Asignaciones presupuestales al Poder Legislativo para deuda pública</t>
  </si>
  <si>
    <t>Asignaciones presupuestales al Poder Judicial para servicios personales</t>
  </si>
  <si>
    <t>Asignaciones presupuestales al Poder Judicial para materiales y suministros</t>
  </si>
  <si>
    <t>Asignaciones presupuestales al Poder Judicial para servicios generales</t>
  </si>
  <si>
    <t>Asignaciones presupuestales al Poder Judicial para transferencias, asignaciones, subsidios y otras ayudas</t>
  </si>
  <si>
    <t>Asignaciones presupuestales al Poder Judicial para bienes muebles, inmuebles e intangibles</t>
  </si>
  <si>
    <t>Asignaciones presupuestales al Poder Judicial para inversión pública</t>
  </si>
  <si>
    <t>Asignaciones presupuestales al Poder Judicial para inversiones financieras y otras provisiones</t>
  </si>
  <si>
    <t>Asignaciones presupuestales al Poder Judicial para cubrir el déficit de operación y los gastos de administración</t>
  </si>
  <si>
    <t>Asignaciones presupuestales al Poder Judicial para deuda pública</t>
  </si>
  <si>
    <t>Asignaciones presupuestales a Órganos Autónomos para servicios personales</t>
  </si>
  <si>
    <t>Asignaciones presupuestales a Órganos Autónomos para materiales y suministros</t>
  </si>
  <si>
    <t>Asignaciones presupuestales a Órganos Autónomos para servicios generales</t>
  </si>
  <si>
    <t>Asignaciones presupuestales a Órganos Autónomos para transferencias, asignaciones, subsidios y otras ayudas</t>
  </si>
  <si>
    <t>Asignaciones presupuestales a Órganos Autónomos para bienes muebles, inmuebles e intangibles</t>
  </si>
  <si>
    <t>Asignaciones presupuestales a Órganos Autónomos para inversión pública</t>
  </si>
  <si>
    <t>Asignaciones presupuestales a Órganos Autónomos para inversiones financieras y otras provisiones</t>
  </si>
  <si>
    <t>Asignaciones presupuestales a Órganos Autónomos para cubrir el déficit de operación y los gastos de administración</t>
  </si>
  <si>
    <t>Asignaciones presupuestales a Órganos Autónomos para deuda pública</t>
  </si>
  <si>
    <t>Transferencias internas otorgadas a entidades paraestatales no empresariales y no financieras para servicios personales</t>
  </si>
  <si>
    <t>Transferencias internas otorgadas a entidades paraestatales no empresariales y no financieras para materiales y suministros</t>
  </si>
  <si>
    <t>Transferencias internas otorgadas a entidades paraestatales no empresariales y no financieras para servicios generales</t>
  </si>
  <si>
    <t>Transferencias internas otorgadas a entidades paraestatales no empresariales y no financieras para transferencias, asignaciones, subsidios y otras ayudas</t>
  </si>
  <si>
    <t>Transferencias internas otorgadas a entidades paraestatales no empresariales y no financieras para bienes muebles, inmuebles e intangibles</t>
  </si>
  <si>
    <t>Transferencias internas otorgadas a entidades paraestatales no empresariales y no financieras para inversión pública</t>
  </si>
  <si>
    <t>Transferencias internas otorgadas a entidades paraestatales no empresariales y no financieras para inversiones financieras y otras provisiones</t>
  </si>
  <si>
    <t>Transferencias otorgadas a entidades paraestatales no empresariales y no financieras para cubrir el déficit de operación y los gastos de administración</t>
  </si>
  <si>
    <t>Transferencias internas otorgadas a entidades paraestatales no empresariales y no financieras para deuda pública</t>
  </si>
  <si>
    <t>Transferencias internas otorgadas a fideicomisos públicos financieros</t>
  </si>
  <si>
    <t>Procuraduría Federal del Consumidor (PROFECO)</t>
  </si>
  <si>
    <t>Instituto para el Desarrollo Técnico de las Haciendas Públicas (INDETEC)</t>
  </si>
  <si>
    <t>Universidad de Guadalajara (UdeG)</t>
  </si>
  <si>
    <t>Fondo Complementario para el Desarrollo Regional (FONDEREG)</t>
  </si>
  <si>
    <t>Desarrollo de obra pública en los municipios</t>
  </si>
  <si>
    <t>Programas y conceptos complementarios</t>
  </si>
  <si>
    <t>Fondo común concursable para la infraestructura (FOCOCI)</t>
  </si>
  <si>
    <t>Transferencias a fideicomisos de entidades federativas y municipios</t>
  </si>
  <si>
    <t>Apoyo a proyectos productivos rurales</t>
  </si>
  <si>
    <t>Fomento de actividades pesqueras y acuícolas</t>
  </si>
  <si>
    <t>Fomento de actividades productivas y agroindustriales</t>
  </si>
  <si>
    <t>Apoyo a la agricultura</t>
  </si>
  <si>
    <t>Apoyo para el fomento y protección pecuario</t>
  </si>
  <si>
    <t>Otros subsidios a la producción</t>
  </si>
  <si>
    <t>Fomento a proyectos de comercialización y distribución</t>
  </si>
  <si>
    <t>Subsidio a la promoción económica del Estado</t>
  </si>
  <si>
    <t>Subsidio a la promoción turística del Estado</t>
  </si>
  <si>
    <t>Otros subsidios para inversión</t>
  </si>
  <si>
    <t>Subsidios a la prestación de servicios públicos</t>
  </si>
  <si>
    <t>Subsidio para la adquisición de vivienda de interés social</t>
  </si>
  <si>
    <t>Subvenciones al consumo</t>
  </si>
  <si>
    <t>Subsidios a Municipios</t>
  </si>
  <si>
    <t>Subsidios a Municipios para inversión pública par y par</t>
  </si>
  <si>
    <t>Subsidios a Municipios para servicios públicos par y par</t>
  </si>
  <si>
    <t>Subsidios a Municipios para Inversión Pública</t>
  </si>
  <si>
    <t>Otros subsidios</t>
  </si>
  <si>
    <t>Ayuda a preliberados y menores infractores</t>
  </si>
  <si>
    <t>Ayudas para gastos por servicios de traslado de personas</t>
  </si>
  <si>
    <t>Ayuda para la asistencia social extraordinaria</t>
  </si>
  <si>
    <t>Ayuda al seguro escolar contra accidentes personales</t>
  </si>
  <si>
    <t>Ayuda para el pago a los ahorradores defraudados por las cajas de ahorro</t>
  </si>
  <si>
    <t>Ayuda para el bienestar de los Jaliscienses</t>
  </si>
  <si>
    <t>Ayuda para el desarrollo social del Estado</t>
  </si>
  <si>
    <t>Ayuda para erogaciones imprevistas</t>
  </si>
  <si>
    <t>Ayudas para erogaciones contingentes</t>
  </si>
  <si>
    <t>Ayudas para capacitación y becas</t>
  </si>
  <si>
    <t>Ayudas a pre y premios</t>
  </si>
  <si>
    <t>Ayudas del programa estatal de apoyo al empleo</t>
  </si>
  <si>
    <t>Ayudas a proyectos culturales y artísticos</t>
  </si>
  <si>
    <t>Ayuda para el desarrollo de programas educativos</t>
  </si>
  <si>
    <t>Ayuda a la promoción de la cultura y las artes del Estado</t>
  </si>
  <si>
    <t>Apoyos a actividades académicas o científicas, el desarrollo tecnológico y la innovación</t>
  </si>
  <si>
    <t>Apoyos para la investigación y conservación del patrimonio cultural</t>
  </si>
  <si>
    <t>Ayudas sociales a instituciones sin fines de lucro</t>
  </si>
  <si>
    <t>Ayudas sociales a cooperativas</t>
  </si>
  <si>
    <t>Prerrogativas a partidos políticos</t>
  </si>
  <si>
    <t>Ayudas por desastres naturales</t>
  </si>
  <si>
    <t>Ayudas por otros siniestros</t>
  </si>
  <si>
    <t>Pensiones</t>
  </si>
  <si>
    <t>Jubilaciones</t>
  </si>
  <si>
    <t>Transferencias por obligación de ley</t>
  </si>
  <si>
    <t>Donativos a instituciones sin fines de lucro</t>
  </si>
  <si>
    <t>Donativos a entidades federativas o municipios</t>
  </si>
  <si>
    <t>Donativos a Municipios en especie de Obra Pública ejecutada por el Gobierno del Estado</t>
  </si>
  <si>
    <t>Donativos a fideicomisos privados</t>
  </si>
  <si>
    <t>Donativos a fideicomisos estatales</t>
  </si>
  <si>
    <t>Donativos internacionales</t>
  </si>
  <si>
    <t>Cuotas y aportaciones a organismos internacionales</t>
  </si>
  <si>
    <t>Otras aportaciones internacionales</t>
  </si>
  <si>
    <t>Transferencias para el sector privado externo</t>
  </si>
  <si>
    <t>Muebles de oficina y estantería</t>
  </si>
  <si>
    <t>Muebles, excepto de oficina y estantería</t>
  </si>
  <si>
    <t>Bienes artísticos y culturales</t>
  </si>
  <si>
    <t>Equipo de cómputo y de tecnología de la información</t>
  </si>
  <si>
    <t>Otros mobiliarios y equipos de administración</t>
  </si>
  <si>
    <t>Adjudicaciones, indemnizaciones y expropiaciones de bienes muebles</t>
  </si>
  <si>
    <t>Equipos y aparatos audiovisuales</t>
  </si>
  <si>
    <t>Aparatos deportivos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</si>
  <si>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</si>
  <si>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</si>
  <si>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</si>
  <si>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</si>
  <si>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Vehículos y equipo terrestres, destinados a servicios públicos y la operación de programas públicos</t>
  </si>
  <si>
    <t>Vehículos y equipo terrestres, destinados a servicios administrativos</t>
  </si>
  <si>
    <t>Vehículos y equipo terrestres, destinados exclusivamente para desastres naturales</t>
  </si>
  <si>
    <t>Vehículos y equipo terrestres, destinados a servidores públicos</t>
  </si>
  <si>
    <t>Carrocerías, remolques y equipo auxiliar de transporte</t>
  </si>
  <si>
    <t>Vehículos y equipo aéreos, destinados a servicios públicos y la operación de programas públicos</t>
  </si>
  <si>
    <t>Vehículos y equipo aéreos, destinados exclusivamente para desastres naturales</t>
  </si>
  <si>
    <t>Equipo ferroviario</t>
  </si>
  <si>
    <t>Embarcaciones destinadas a servicios públicos y la operación de programas públicos</t>
  </si>
  <si>
    <t>Construcción de embarcaciones</t>
  </si>
  <si>
    <t>Otros equipos de transporte</t>
  </si>
  <si>
    <t>Equipo de defensa y seguridad</t>
  </si>
  <si>
    <t>Maquinaria y equipo agropecuario</t>
  </si>
  <si>
    <t>Maquinaria y equipo industrial</t>
  </si>
  <si>
    <t>Maquinaria y equipo de construcción</t>
  </si>
  <si>
    <t>Sistemas de aire acondicionado, calefacción y de refrigeración</t>
  </si>
  <si>
    <t>Equipos de comunicación y telecomunicación</t>
  </si>
  <si>
    <t>Equipo de generación eléctrica, aparatos y accesorios eléctricos</t>
  </si>
  <si>
    <t>Herramientas y máquinas herramienta</t>
  </si>
  <si>
    <t>Refacciones y accesorios mayores</t>
  </si>
  <si>
    <t>Equipo para semaforización</t>
  </si>
  <si>
    <t>Equipo de ingeniería y diseño</t>
  </si>
  <si>
    <t>Bienes muebles por arrendamiento financiero</t>
  </si>
  <si>
    <t>Maquinaria y equipo diverso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</si>
  <si>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</si>
  <si>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</si>
  <si>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</si>
  <si>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</si>
  <si>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</si>
  <si>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</si>
  <si>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</si>
  <si>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Árboles y plantas</t>
  </si>
  <si>
    <t>Otros activos biológicos</t>
  </si>
  <si>
    <t>Terrenos</t>
  </si>
  <si>
    <t>Viviendas</t>
  </si>
  <si>
    <t>Edificios no residenciales</t>
  </si>
  <si>
    <t>Adjudicaciones, expropiaciones e indemnizaciones de inmuebles</t>
  </si>
  <si>
    <t>Bienes inmuebles en la modalidad de proyectos de infraestructura productiva de largo plazo</t>
  </si>
  <si>
    <t>Bienes inmuebles por arrendamiento financiero</t>
  </si>
  <si>
    <t>Otros bienes inmuebles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</si>
  <si>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</si>
  <si>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</si>
  <si>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</si>
  <si>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</si>
  <si>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</si>
  <si>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</si>
  <si>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</si>
  <si>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</si>
  <si>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</si>
  <si>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Obras de construcción nueva y ampliación de edificios habitacionales</t>
  </si>
  <si>
    <t>Mantenimiento, remodelación y reparación integral de edificaciones habitacionales</t>
  </si>
  <si>
    <t>Edificación de naves y plantas industriales</t>
  </si>
  <si>
    <t>Edificación de inmuebles comerciales, institucionales y de servicios</t>
  </si>
  <si>
    <t>Edificaciones educativas y culturales</t>
  </si>
  <si>
    <t>Edificación de recreación y esparcimiento</t>
  </si>
  <si>
    <t>Edificaciones de seguridad pública</t>
  </si>
  <si>
    <t>Edificaciones para servicio médico y asistencial</t>
  </si>
  <si>
    <t>Edificaciones uso turístico</t>
  </si>
  <si>
    <t>Otras edificaciones no residenciales</t>
  </si>
  <si>
    <t>Obras de generación y conducción de energía eléctrica</t>
  </si>
  <si>
    <t>Obras para el tratamiento, distribución y suministro de agua y drenaje</t>
  </si>
  <si>
    <t>Construcción de sistemas de riego agrícola</t>
  </si>
  <si>
    <t>Obras para telecomunicaciones</t>
  </si>
  <si>
    <t>Obras de pre-edificación y división de terrenos</t>
  </si>
  <si>
    <t>Construcción de obras de urbanización</t>
  </si>
  <si>
    <t>Construcción de carreteras, puentes y similares</t>
  </si>
  <si>
    <t>Instalación de señalamientos y protecciones de obras viales</t>
  </si>
  <si>
    <t>Construcción aeroportuaria</t>
  </si>
  <si>
    <t>Construcción presas y represas</t>
  </si>
  <si>
    <t>Obras marítimas, fluviales y subacuáticas</t>
  </si>
  <si>
    <t>Obras para transporte eléctrico y ferroviario</t>
  </si>
  <si>
    <t>Otras obras de ingeniería civil u obra pesada</t>
  </si>
  <si>
    <t>Instalaciones y equipamiento en construcciones</t>
  </si>
  <si>
    <t>Ensamble y edificación de construcciones prefabricadas</t>
  </si>
  <si>
    <t>Obras de terminación y acabado de edificios</t>
  </si>
  <si>
    <t>Servicios de supervisión de obras</t>
  </si>
  <si>
    <t>Servicios para la liberación de derechos de vía</t>
  </si>
  <si>
    <t>Otros servicios relacionados con obras públicas</t>
  </si>
  <si>
    <t>Edificaciones de recreación y esparcimiento</t>
  </si>
  <si>
    <t>Otras obras de construcción para edificios no habitacionales</t>
  </si>
  <si>
    <t>Construcciones aeroportuaria</t>
  </si>
  <si>
    <t>Obras de terminación y acabado de edificios.</t>
  </si>
  <si>
    <t>Estudios, formulación y evaluación de proyectos (PPS)</t>
  </si>
  <si>
    <t>Otros de proyectos productivos (PPS)</t>
  </si>
  <si>
    <t>Créditos para adquisición de bienes muebles e inmuebles</t>
  </si>
  <si>
    <t>Créditos para la construcción y reconstrucción de obras e instalaciones</t>
  </si>
  <si>
    <t>Créditos otorgados por las entidades federativas a municipios para el fomento de actividades productivas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</si>
  <si>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</si>
  <si>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política económica</t>
  </si>
  <si>
    <t>Acciones y participaciones de capital en instituciones paraestatales públicas financieras con fines de política económica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</si>
  <si>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</si>
  <si>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</si>
  <si>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</si>
  <si>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liquidez</t>
  </si>
  <si>
    <t>Acciones y participaciones de capital en el sector privado con fines de gestión de liquidez</t>
  </si>
  <si>
    <t>Acciones y participaciones de capital en el sector externo con fines de gestión de liquidez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</si>
  <si>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</si>
  <si>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</si>
  <si>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instituciones paraestatales públicas financieras con fines de política económica</t>
  </si>
  <si>
    <t>Concesión de préstamos a entidades federativas y municipios con fines de política económica</t>
  </si>
  <si>
    <t>Concesión de préstamos al sector privado con fines de política económica</t>
  </si>
  <si>
    <t>Concesión de préstamos al sector externo con fines de política económic</t>
  </si>
  <si>
    <t>Concesión de préstamos al sector público con fines de gestión de liquidez</t>
  </si>
  <si>
    <t>Concesión de préstamos al sector privado con fines de gestión de liquidez</t>
  </si>
  <si>
    <t>Concesión de préstamos al sector externo con fines de gestión de liquidez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</si>
  <si>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</si>
  <si>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</si>
  <si>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</si>
  <si>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 y no financieros</t>
  </si>
  <si>
    <t>Inversiones en fideicomisos públicos empresariales y no financieros considerados entidades paraestatales</t>
  </si>
  <si>
    <t>Inversiones en fideicomisos públicos considerados entidades paraestatales o paramunicipales</t>
  </si>
  <si>
    <t>Inversiones en mandatos y otros análogos</t>
  </si>
  <si>
    <t>Inversiones en fideicomisos de entidades federativas</t>
  </si>
  <si>
    <t>Inversiones en fideicomisos de municipios</t>
  </si>
  <si>
    <t>Otras inversiones en fideicomisos</t>
  </si>
  <si>
    <t>Depósitos a largo plazo en moneda nacional</t>
  </si>
  <si>
    <t>Depósitos a largo plazo en moneda extranjera</t>
  </si>
  <si>
    <t>Contingencias por fenómenos naturales</t>
  </si>
  <si>
    <t>Contingencias socioeconómicas</t>
  </si>
  <si>
    <t>Provisiones para erogaciones especiales</t>
  </si>
  <si>
    <t>Provisiones para erogaciones complementarias para programas federales</t>
  </si>
  <si>
    <t>Provisiones para erogaciones por presupuestos participativos</t>
  </si>
  <si>
    <t>Provisiones para erogaciones convenidas a entidades paraestatales no empresariales y no financieras</t>
  </si>
  <si>
    <t>Provisiones para erogaciones a los fideicomisos</t>
  </si>
  <si>
    <t>Provisiones para erogaciones por convenios</t>
  </si>
  <si>
    <t>Participaciones a Municipios por Ingresos Federales</t>
  </si>
  <si>
    <t>Fondo de fomento municipal</t>
  </si>
  <si>
    <t>Participaciones a municipios por ingresos estatales</t>
  </si>
  <si>
    <t>Fondo compensatorio a municipios</t>
  </si>
  <si>
    <t>Fondo de infraestructura social municipal</t>
  </si>
  <si>
    <t>Fondo de fortalecimiento municipal</t>
  </si>
  <si>
    <t>Amortización de la deuda pública</t>
  </si>
  <si>
    <t>Amortización de la deuda interna por emisión de títulos y valores</t>
  </si>
  <si>
    <t>Intereses de la deuda pública</t>
  </si>
  <si>
    <t>Comisiones de la deuda pública</t>
  </si>
  <si>
    <t>Gastos de la deuda pública</t>
  </si>
  <si>
    <t>Costos por cobertura</t>
  </si>
  <si>
    <t>Adeudos de ejercicios fiscales anteriores</t>
  </si>
  <si>
    <t>Total</t>
  </si>
  <si>
    <t>Por Subsidio Presupuestal</t>
  </si>
  <si>
    <t>Transferencias, asignaciones y otras ayudas</t>
  </si>
  <si>
    <t>Subsidios y subvenciones</t>
  </si>
  <si>
    <t>Otros</t>
  </si>
  <si>
    <t>Propios</t>
  </si>
  <si>
    <t>Aprovechamientos</t>
  </si>
  <si>
    <t>Productos Financieros</t>
  </si>
  <si>
    <t>Ingresos por Proyectos Cancelados en Ejercicios Ant.</t>
  </si>
  <si>
    <t>Remanentes de Ejercicios Anteriores</t>
  </si>
  <si>
    <t>Venta de Mercancías</t>
  </si>
  <si>
    <t>Donativos</t>
  </si>
  <si>
    <t>Beneficios varios</t>
  </si>
  <si>
    <t>Ingresos por venta de Bienes y Servicios</t>
  </si>
  <si>
    <t>Convenios con instituciones gubernamentales</t>
  </si>
  <si>
    <t>Federales</t>
  </si>
  <si>
    <t>Estatales</t>
  </si>
  <si>
    <t>Municipales</t>
  </si>
  <si>
    <t>Convenios con instituciones privadas</t>
  </si>
  <si>
    <t>Nota: ampliar filas según cantidad de cuentas bancarias.</t>
  </si>
  <si>
    <t>Nota: ampliar filas según sea necesario</t>
  </si>
  <si>
    <t>ENTE AUDITOR</t>
  </si>
  <si>
    <t>PERIODO</t>
  </si>
  <si>
    <t>PROCESO O FONDO AUDITADO</t>
  </si>
  <si>
    <t>MONTO OBSERVADO</t>
  </si>
  <si>
    <t>PROPUESTA DEL ORGANISMO</t>
  </si>
  <si>
    <t>COMPROMISO DE AHORRO</t>
  </si>
  <si>
    <t>NO. DE INVENTARIO</t>
  </si>
  <si>
    <t>DESCRIPCIÓN DEL BIEN</t>
  </si>
  <si>
    <t>CONDICIÓN DEL BIEN</t>
  </si>
  <si>
    <t>UBICACIÓN</t>
  </si>
  <si>
    <t>RESGUARDANTE</t>
  </si>
  <si>
    <t>OBSERVACIONES</t>
  </si>
  <si>
    <t>ACCIONES</t>
  </si>
  <si>
    <t>RECOMENDACIONES</t>
  </si>
  <si>
    <t>SUELDO MENSUAL</t>
  </si>
  <si>
    <t>IMPORTE PRESTACIONES MENSUALES</t>
  </si>
  <si>
    <t>TOTAL MENSUAL</t>
  </si>
  <si>
    <t>NOMBRE DEL ORGANISMO:</t>
  </si>
  <si>
    <t>COORDINACIÓN GENERAL:</t>
  </si>
  <si>
    <t>CONCEPTOS PROPIOS DEL ORGANISMO</t>
  </si>
  <si>
    <t>NO. CONS</t>
  </si>
  <si>
    <t>TIPO DE CONTRATO</t>
  </si>
  <si>
    <t>BASE O CONFIANZA</t>
  </si>
  <si>
    <t>ADMINISTRATIVO U OPERATIVO</t>
  </si>
  <si>
    <t>SUELDO</t>
  </si>
  <si>
    <t>DESPENSA</t>
  </si>
  <si>
    <t>PASAJE</t>
  </si>
  <si>
    <t>SOBRE SUELDO</t>
  </si>
  <si>
    <t>PRIMA QUINQUENAL</t>
  </si>
  <si>
    <t>-</t>
  </si>
  <si>
    <t>AGUINALDO</t>
  </si>
  <si>
    <t>PRIMA VACACIONAL</t>
  </si>
  <si>
    <t>ESTIMULO ADMINISTRATIVO</t>
  </si>
  <si>
    <t>CUOTAS A
PENSIONES</t>
  </si>
  <si>
    <t>CUOTAS PARA
LA VIVIENDA</t>
  </si>
  <si>
    <t>CUOTAS 
AL IMSS</t>
  </si>
  <si>
    <t>CUOTAS
AL S.A.R.</t>
  </si>
  <si>
    <t>IMPACTO AL
SALARIO</t>
  </si>
  <si>
    <t>TOTAL
ANUAL</t>
  </si>
  <si>
    <t>TOTALES GENERALES</t>
  </si>
  <si>
    <t>NOTAS:</t>
  </si>
  <si>
    <t>- SE DEBERÁ PRESENTAR UNA PLAZA POR RENGLÓN</t>
  </si>
  <si>
    <t>- INCLUIR TODOS LOS CONCEPTOS DE PAGO PARA CADA PLAZA (EN CASO DE QUE NO EXISTA EN ESTE FORMATO FAVOR DE INCLUIRLOS)</t>
  </si>
  <si>
    <t>- INCLUIR PLAZAS VACANTES SI ES QUE EXISTEN</t>
  </si>
  <si>
    <t>- PUEDE INSERTAR COLUMNAS Y FILAS SEGÚN LA NECESIDAD DE CONCEPTOS DE PAGO Y CANTIDAD DE PERSONAL</t>
  </si>
  <si>
    <t>- INCLUIR LA FORMA DE CALCULO PARA CADA CONCEPTO</t>
  </si>
  <si>
    <t>- INCLUIR CRITERIOS DE OTORGAMIENTO PARA LOS CONCEPTOS PROPIOS DEL ORGANISMO</t>
  </si>
  <si>
    <t>DEPENDENCIA CABEZA DE SECTOR:</t>
  </si>
  <si>
    <t>PERCEPCIÓN MENSUAL</t>
  </si>
  <si>
    <t>COSTO ANUAL</t>
  </si>
  <si>
    <t>ID DE PLAZA OPD</t>
  </si>
  <si>
    <t>ESTATUS</t>
  </si>
  <si>
    <t>FUENTE DE FINANCIAMIENTO</t>
  </si>
  <si>
    <t>SUBFUENTE DE FINANCIAMIENTO</t>
  </si>
  <si>
    <t>ISR AGUINALDO ANUAL</t>
  </si>
  <si>
    <t>TITULAR DE LA UNIDAD CENTRALIZADA DE COMPRAS</t>
  </si>
  <si>
    <t>PARTIDA</t>
  </si>
  <si>
    <t>TIPO DE ADJUDICACIÓN</t>
  </si>
  <si>
    <t>DOCUMENTO SOPORTE</t>
  </si>
  <si>
    <t xml:space="preserve">FECHA DE ADJUDICACIÓN </t>
  </si>
  <si>
    <t>MONTO DE ADJUDICACIÓN</t>
  </si>
  <si>
    <t>BIEN O SERVICIO ADQUIRIDO</t>
  </si>
  <si>
    <t>PROVEEDOR</t>
  </si>
  <si>
    <t>DIRECCIÓN DE ADSCRIPCIÓN DEL PUESTO</t>
  </si>
  <si>
    <t>CONCEPTO / ACTIVIDAD</t>
  </si>
  <si>
    <r>
      <t xml:space="preserve">Otros </t>
    </r>
    <r>
      <rPr>
        <b/>
        <sz val="9"/>
        <color theme="1"/>
        <rFont val="Arial"/>
        <family val="2"/>
      </rPr>
      <t>(especificar)</t>
    </r>
  </si>
  <si>
    <t>SERVICIOS PERSONALES</t>
  </si>
  <si>
    <t xml:space="preserve"> MATERIALES Y SUMINISTROS</t>
  </si>
  <si>
    <t>SERVICIOS GENERALES</t>
  </si>
  <si>
    <t>TRANSFERENCIAS, ASIGANCIONES, SUBSIDIOS Y OTRAS AYUDAS</t>
  </si>
  <si>
    <t>Transferencias a Fideicomisos, Mandatos y otros Análogos</t>
  </si>
  <si>
    <t xml:space="preserve">BIENES MUEBLES E INMUEBLES </t>
  </si>
  <si>
    <t>INVERSIÓN PÚBLICA</t>
  </si>
  <si>
    <t>INVERSIONES FINANCIERAS Y OTRAS PROVISIONES</t>
  </si>
  <si>
    <t>PARTICIPACIONES Y APORTACIONES</t>
  </si>
  <si>
    <t>DEUDA PÚBLICA</t>
  </si>
  <si>
    <t>NOMBRE DE LA PLAZA</t>
  </si>
  <si>
    <t>FECHA DE TÉRMINO DE RELACIÓN LABORAL</t>
  </si>
  <si>
    <t>FECHA DE DEMANDA</t>
  </si>
  <si>
    <t>SEGUIMIENTO</t>
  </si>
  <si>
    <t>CÁLCULO FINANCIERO AL 30-09-2020</t>
  </si>
  <si>
    <t>NOTA</t>
  </si>
  <si>
    <t>TIPO DE INGRESOS</t>
  </si>
  <si>
    <t>CONCEPTO</t>
  </si>
  <si>
    <t>PRESUPUESTO INICIAL</t>
  </si>
  <si>
    <t>PRESUPUESTO OBTENIDO</t>
  </si>
  <si>
    <t>DIFERENCIA</t>
  </si>
  <si>
    <t>CUENTAS BANCARIAS (todas las que tenga aperturadas)</t>
  </si>
  <si>
    <t>AÑO (Ejercicio fiscal al que corresponde la cuenta)</t>
  </si>
  <si>
    <t>TIPO DE CUENTA</t>
  </si>
  <si>
    <t>DATOS DE LA CUENTA BANCARIA</t>
  </si>
  <si>
    <t>INSTITUCIÓN BANCARIA</t>
  </si>
  <si>
    <t>NÚMERO DE CUENTA</t>
  </si>
  <si>
    <t>MARCA</t>
  </si>
  <si>
    <t>SUBMARCA</t>
  </si>
  <si>
    <t>MODELO (AÑO)</t>
  </si>
  <si>
    <t>PLACAS</t>
  </si>
  <si>
    <t>NÚMERO DE SERIE</t>
  </si>
  <si>
    <t>COLOR</t>
  </si>
  <si>
    <t>COSTO</t>
  </si>
  <si>
    <t>DIRECCIÓN Ó ÁREA A LA QUE SE ENCUENTRA ASIGNADO</t>
  </si>
  <si>
    <r>
      <t xml:space="preserve">CONDICIONES GENERALES </t>
    </r>
    <r>
      <rPr>
        <b/>
        <sz val="8"/>
        <color theme="1"/>
        <rFont val="Calibri"/>
        <family val="2"/>
        <scheme val="minor"/>
      </rPr>
      <t>(Uso mecánico)</t>
    </r>
  </si>
  <si>
    <t>ESTATUS / SEGUIMIENTO</t>
  </si>
  <si>
    <t>TIPO (SUV, AUTOMÓVIL, CAMIONETA, MOTOCICLETA, PIPA, AMBULANCIA, OTROS ESPECIFICAR)</t>
  </si>
  <si>
    <t>USO (Administrativo, Operativo, Otros especificar)</t>
  </si>
  <si>
    <t>FECHA DE ADQUISICIÓN O FECHA EN LA QUE SE LE ASIGNÓ AL ORGANISMO (dd/mm/aa)</t>
  </si>
  <si>
    <t>ESTATUS LEGAL (Propiedad del OPD o en comodato)</t>
  </si>
  <si>
    <t>UBICACIÓN (Municipio)</t>
  </si>
  <si>
    <t>COMBUSTIBLE (Gasolina, Disel, Híbrido)</t>
  </si>
  <si>
    <r>
      <t>CONSUMO DE GASOLINA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(Litros promedio por mes)</t>
    </r>
  </si>
  <si>
    <t>Sueldos por pagar</t>
  </si>
  <si>
    <t>Otras cuentas por pagar(seguros)</t>
  </si>
  <si>
    <t>Depósitos en garantía</t>
  </si>
  <si>
    <t>Escuela de Conservación y Restauración de Occidente</t>
  </si>
  <si>
    <t>Clásica Institucional</t>
  </si>
  <si>
    <t>Bansí</t>
  </si>
  <si>
    <t>00097196087</t>
  </si>
  <si>
    <t>Enlace negocios Básica</t>
  </si>
  <si>
    <t>Banco Mercantil S.A. de C.V.</t>
  </si>
  <si>
    <t>SALDO AL 31/12/20</t>
  </si>
  <si>
    <t>Presupuesto Ejercido 2021</t>
  </si>
  <si>
    <t>Presupuesto Inicial 2021</t>
  </si>
  <si>
    <t>Presupuesto Modificado 2021</t>
  </si>
  <si>
    <t>SALDO PRESUPUESTO 2021</t>
  </si>
  <si>
    <t>(saldos al 31/01/2021)</t>
  </si>
  <si>
    <t>ANEXO 7.- SEGUIMIENTO PRESUPUESTO INGRESOS
FECHA DE CORTE: 31 DE MAYO 2021</t>
  </si>
  <si>
    <t>ANEXO 8.- CUENTAS BANCARIAS                                                                                                                                                                                                                                                                                                                                                                                     FECHA DE CORTE: 31 DE MAYO 2021</t>
  </si>
  <si>
    <t>11
Presupuesto Modificado Rec. Fiscales  al 31 de mayo 2021.</t>
  </si>
  <si>
    <t>14
Presupuesto Modificado Ingresos Propios al 31 de mayo 2021</t>
  </si>
  <si>
    <t>15
Presupuesto Modificado Recursos Federales al 31 de mayo 2021</t>
  </si>
  <si>
    <t>25
Presupuesto Modificado Recursos Federales al 31 de mayo 2021</t>
  </si>
  <si>
    <t>Remanentes  al 31 de mayo 2021</t>
  </si>
  <si>
    <t>Presupuesto Modificado Total al 31 de mayo 2021</t>
  </si>
  <si>
    <t>11
Presupuesto Ejercido Rec. Fiscales  al 31 de mayo</t>
  </si>
  <si>
    <t>14
Presupuesto Ejercido Ingresos Propios al 31 de mayo</t>
  </si>
  <si>
    <t>15
Presupuesto Ejercido Recursos Federales al 31 de mayo</t>
  </si>
  <si>
    <t>25
Presupuesto Ejercido Recursos Federales al 31 de mayo</t>
  </si>
  <si>
    <t>Remanente Ejercido al 31 de mayo</t>
  </si>
  <si>
    <t>Presupuesto Ejercido Total al 31/05/2021</t>
  </si>
  <si>
    <t>ANEXO 5.- SEGUIMIENTO PRESUPUESTO 2021
FECHA DE CORTE: 31 DE MAYO DEL  2021</t>
  </si>
  <si>
    <t>ANEXO 6.- RELACIÓN DE DEMANDAS LABORALES
FECHA DE CORTE: 31 DE MAYO DE 2021</t>
  </si>
  <si>
    <t xml:space="preserve">PARQUE VEHICULAR Y CONSUMO DE COMBUSTIBLE 
FECHA DE CORTE: 31 DE MAYO DE 2021               </t>
  </si>
  <si>
    <r>
      <t xml:space="preserve">IMPORTE </t>
    </r>
    <r>
      <rPr>
        <sz val="8"/>
        <color theme="1"/>
        <rFont val="Arial"/>
        <family val="2"/>
      </rPr>
      <t>(</t>
    </r>
    <r>
      <rPr>
        <sz val="8"/>
        <color rgb="FFFF0000"/>
        <rFont val="Arial"/>
        <family val="2"/>
      </rPr>
      <t>del 01 de Enero al 15 de Abril 2021</t>
    </r>
    <r>
      <rPr>
        <sz val="8"/>
        <color theme="1"/>
        <rFont val="Arial"/>
        <family val="2"/>
      </rPr>
      <t>)</t>
    </r>
  </si>
  <si>
    <t>CHEVROLET GENERAL MOTORS</t>
  </si>
  <si>
    <t>CHEVY</t>
  </si>
  <si>
    <t>AUTOMÓVIL</t>
  </si>
  <si>
    <t>JFY-8345</t>
  </si>
  <si>
    <t>3G1SF21X58S108481</t>
  </si>
  <si>
    <t>BLANCO</t>
  </si>
  <si>
    <t>DIRECCIÓN GENERAL</t>
  </si>
  <si>
    <t>ADMINISTRATIVO</t>
  </si>
  <si>
    <t>30 DE OCTUBRE 2007</t>
  </si>
  <si>
    <t>PROPIEDAD OPD ECRO</t>
  </si>
  <si>
    <t>REGULAR</t>
  </si>
  <si>
    <t>GUADALAJARA</t>
  </si>
  <si>
    <t>GASOLINA</t>
  </si>
  <si>
    <t>NISSAN BARUQUI MOTORS SA DE CV</t>
  </si>
  <si>
    <t>CHASIS PICK UP</t>
  </si>
  <si>
    <t>CAMIONETA</t>
  </si>
  <si>
    <t>JH-71557</t>
  </si>
  <si>
    <t>3N6CD15SX2K081809</t>
  </si>
  <si>
    <t>12 DE DICIEMBRE 2001</t>
  </si>
  <si>
    <t>BIEN</t>
  </si>
  <si>
    <t>COVAL CHEVROLET SA DE CV</t>
  </si>
  <si>
    <t>CHEVROLET EXPRESS VAN</t>
  </si>
  <si>
    <t>JBA-6361</t>
  </si>
  <si>
    <t>1GNFG15W911192353</t>
  </si>
  <si>
    <t>AZUL</t>
  </si>
  <si>
    <t>31 DE MARZO 2001</t>
  </si>
  <si>
    <t>MAL ESTADO</t>
  </si>
  <si>
    <t>DRA. MARIA ISABEL VILLASEÑOR ALONSO</t>
  </si>
  <si>
    <t>ANEXO 10.- SEGUIMIENTO AUDITORÍAS ABIERTAS
FECHA DE CORTE: 31 DE MAYO DE 2021</t>
  </si>
  <si>
    <t>CONTRALORIA DEL ESTADO DE JALISCO</t>
  </si>
  <si>
    <t>1° ENERO AL 31 DE DICIEMBRE DE 2019 Y DEL 1° DE ENERO AL 31 DE JUNIO DE 2020 Y EVENTOS POSTERIORES</t>
  </si>
  <si>
    <t>AUDITORIA INTEGRAL</t>
  </si>
  <si>
    <t xml:space="preserve">ORGANISMO PÚBLICO DESCENTRALIZADO: ESCUELA DE CONSERVACIÓN Y RESTAURACIÓN DE OCCIDENTE  </t>
  </si>
  <si>
    <t>1.2.4.1.1.000-0001</t>
  </si>
  <si>
    <t xml:space="preserve"> BUTACA OXFORD</t>
  </si>
  <si>
    <t xml:space="preserve">Bueno </t>
  </si>
  <si>
    <t xml:space="preserve">AULAS </t>
  </si>
  <si>
    <t>Gilda María Pasco Saldaña</t>
  </si>
  <si>
    <t>1.2.4.1.1.000-00012</t>
  </si>
  <si>
    <t>1.2.4.1.1.000-00013</t>
  </si>
  <si>
    <t>1.2.4.1.1.000-00014</t>
  </si>
  <si>
    <t>1.2.4.1.1.000-00015</t>
  </si>
  <si>
    <t>1.2.4.1.1.000-00016</t>
  </si>
  <si>
    <t>1.2.4.1.1.000-00017</t>
  </si>
  <si>
    <t>1.2.4.1.1.000-00018</t>
  </si>
  <si>
    <t>1.2.4.1.1.000-00019</t>
  </si>
  <si>
    <t>1.2.4.1.1.000-000110</t>
  </si>
  <si>
    <t>1.2.4.1.1.000-000111</t>
  </si>
  <si>
    <t>1.2.4.1.1.000-000112</t>
  </si>
  <si>
    <t>1.2.4.1.1.000-000113</t>
  </si>
  <si>
    <t>1.2.4.1.1.000-000114</t>
  </si>
  <si>
    <t>1.2.4.1.1.000-000115</t>
  </si>
  <si>
    <t>1.2.4.1.1.000-000116</t>
  </si>
  <si>
    <t>1.2.4.1.1.000-000117</t>
  </si>
  <si>
    <t>1.2.4.1.1.000-000118</t>
  </si>
  <si>
    <t>1.2.4.1.1.000-000119</t>
  </si>
  <si>
    <t>1.2.4.1.1.000-000120</t>
  </si>
  <si>
    <t>1.2.4.1.1.000-000121</t>
  </si>
  <si>
    <t>1.2.4.1.1.000-000122</t>
  </si>
  <si>
    <t>1.2.4.1.1.000-000123</t>
  </si>
  <si>
    <t>1.2.4.1.1.000-000124</t>
  </si>
  <si>
    <t>1.2.4.1.1.000-000125</t>
  </si>
  <si>
    <t>1.2.4.1.1.000-000126</t>
  </si>
  <si>
    <t>1.2.4.1.1.000-000127</t>
  </si>
  <si>
    <t>1.2.4.1.1.000-000128</t>
  </si>
  <si>
    <t>1.2.4.1.1.000-000129</t>
  </si>
  <si>
    <t>1.2.4.1.1.000-000130</t>
  </si>
  <si>
    <t>1.2.4.1.1.000-0002</t>
  </si>
  <si>
    <t xml:space="preserve"> MESA DE 1.30X2.52X.90</t>
  </si>
  <si>
    <t>T.EPOLI</t>
  </si>
  <si>
    <t>Miriam Limón Gallegos</t>
  </si>
  <si>
    <t>1.2.4.1.1.000-00022</t>
  </si>
  <si>
    <t>1.2.4.1.1.000-00023</t>
  </si>
  <si>
    <t>1.2.4.1.1.000-00024</t>
  </si>
  <si>
    <t>T.CERAMICA</t>
  </si>
  <si>
    <t>Cecilia Gonzalez</t>
  </si>
  <si>
    <t>1.2.4.1.1.000-00025</t>
  </si>
  <si>
    <t>1.2.4.1.1.000-00026</t>
  </si>
  <si>
    <t>1.2.4.1.1.000-00027</t>
  </si>
  <si>
    <t>T.METALES</t>
  </si>
  <si>
    <t>Alma Monserrat Gómez Sépulveda</t>
  </si>
  <si>
    <t>1.2.4.1.1.000-00028</t>
  </si>
  <si>
    <t>1.2.4.1.1.000-00029</t>
  </si>
  <si>
    <t>T.MURAL</t>
  </si>
  <si>
    <t>Mara  Esthela Pimienta Sosa</t>
  </si>
  <si>
    <t>1.2.4.1.1.000-000210</t>
  </si>
  <si>
    <t>1.2.4.1.1.000-0003</t>
  </si>
  <si>
    <t>1 MESA PERIMETRAL DE 9.00 X .66</t>
  </si>
  <si>
    <t>T.Foto</t>
  </si>
  <si>
    <t>Gerardo Hernández Rosales</t>
  </si>
  <si>
    <t>1.2.4.1.1.000-0004</t>
  </si>
  <si>
    <t xml:space="preserve">LOKER DE 4 PUERTAS </t>
  </si>
  <si>
    <t>T.Horno</t>
  </si>
  <si>
    <t>María Natalia Ludevid</t>
  </si>
  <si>
    <t>1.2.4.1.1.000-00042</t>
  </si>
  <si>
    <t xml:space="preserve">LOKERS DE 4 PUERTAS </t>
  </si>
  <si>
    <t>ASUNTOS ESCOLARES</t>
  </si>
  <si>
    <t>María Amparo Minakata Montaño</t>
  </si>
  <si>
    <t>1.2.4.1.1.000-00043</t>
  </si>
  <si>
    <t>1.2.4.1.1.000-00044</t>
  </si>
  <si>
    <t>1.2.4.1.1.000-00045</t>
  </si>
  <si>
    <t>1.2.4.1.1.000-00046</t>
  </si>
  <si>
    <t>María Amparo Minakata montaño</t>
  </si>
  <si>
    <t>1.2.4.1.1.000-0005</t>
  </si>
  <si>
    <t>BANCO NEGRO</t>
  </si>
  <si>
    <t xml:space="preserve">T.CABALLETE </t>
  </si>
  <si>
    <t>Eduardo Padilla</t>
  </si>
  <si>
    <t>1.2.4.1.1.000-00052</t>
  </si>
  <si>
    <t>1.2.4.1.1.000-00053</t>
  </si>
  <si>
    <t>1.2.4.1.1.000-00054</t>
  </si>
  <si>
    <t>1.2.4.1.1.000-00055</t>
  </si>
  <si>
    <t>1.2.4.1.1.000-00056</t>
  </si>
  <si>
    <t>1.2.4.1.1.000-00057</t>
  </si>
  <si>
    <t>1.2.4.1.1.000-00058</t>
  </si>
  <si>
    <t>1.2.4.1.1.000-00059</t>
  </si>
  <si>
    <t>1.2.4.1.1.000-000510</t>
  </si>
  <si>
    <t>1.2.4.1.1.000-000511</t>
  </si>
  <si>
    <t>T.QUIMICA</t>
  </si>
  <si>
    <t xml:space="preserve">Nora Beatriz ramos Ponce </t>
  </si>
  <si>
    <t>1.2.4.1.1.000-000512</t>
  </si>
  <si>
    <t>1.2.4.1.1.000-000513</t>
  </si>
  <si>
    <t>1.2.4.1.1.000-000514</t>
  </si>
  <si>
    <t>1.2.4.1.1.000-000515</t>
  </si>
  <si>
    <t>1.2.4.1.1.000-000516</t>
  </si>
  <si>
    <t>1.2.4.1.1.000-000517</t>
  </si>
  <si>
    <t>1.2.4.1.1.000-000518</t>
  </si>
  <si>
    <t>1.2.4.1.1.000-000519</t>
  </si>
  <si>
    <t>1.2.4.1.1.000-000520</t>
  </si>
  <si>
    <t>1.2.4.1.1.000-000521</t>
  </si>
  <si>
    <t>1.2.4.1.1.000-000522</t>
  </si>
  <si>
    <t>1.2.4.1.1.000-000523</t>
  </si>
  <si>
    <t>1.2.4.1.1.000-000524</t>
  </si>
  <si>
    <t>1.2.4.1.1.000-000525</t>
  </si>
  <si>
    <t>1.2.4.1.1.000-000526</t>
  </si>
  <si>
    <t>1.2.4.1.1.000-000527</t>
  </si>
  <si>
    <t>1.2.4.1.1.000-000528</t>
  </si>
  <si>
    <t>1.2.4.1.1.000-000529</t>
  </si>
  <si>
    <t>1.2.4.1.1.000-000530</t>
  </si>
  <si>
    <t>1.2.4.1.1.000-000531</t>
  </si>
  <si>
    <t>1.2.4.1.1.000-000532</t>
  </si>
  <si>
    <t>1.2.4.1.1.000-000533</t>
  </si>
  <si>
    <t>1.2.4.1.1.000-000534</t>
  </si>
  <si>
    <t>proceso baja</t>
  </si>
  <si>
    <t>BODEGA</t>
  </si>
  <si>
    <t>BODEGA/MANUEL</t>
  </si>
  <si>
    <t>1.2.4.1.1.000-000535</t>
  </si>
  <si>
    <t>1.2.4.1.1.000-000536</t>
  </si>
  <si>
    <t>1.2.4.1.1.000-000537</t>
  </si>
  <si>
    <t>1.2.4.1.1.000-000538</t>
  </si>
  <si>
    <t>1.2.4.1.1.000-0006</t>
  </si>
  <si>
    <t>SILLA NEGRA MOD 116 C/NEGRO</t>
  </si>
  <si>
    <t>1.2.4.1.1.000-00062</t>
  </si>
  <si>
    <t>1.2.4.1.1.000-0007</t>
  </si>
  <si>
    <t>LOKER DE 2 PUERTAS</t>
  </si>
  <si>
    <t>REC.HUMANOS</t>
  </si>
  <si>
    <t>Maria Isabel Nieves Barboza</t>
  </si>
  <si>
    <t>1.2.4.1.1.000-00072</t>
  </si>
  <si>
    <t>USPE</t>
  </si>
  <si>
    <t>Celestina Isabel Mauricio Malca</t>
  </si>
  <si>
    <t>1.2.4.1.1.000-0008</t>
  </si>
  <si>
    <t>ESCRITORIO DE GRAPA 1.26 BERLIN</t>
  </si>
  <si>
    <t>AST.DIR.ACADEMICA</t>
  </si>
  <si>
    <t xml:space="preserve">Carlo Augusto Pardo Daniel </t>
  </si>
  <si>
    <t>1.2.4.1.1.000-0009</t>
  </si>
  <si>
    <t>SILLA DIRECCION PESP MEDIO S501</t>
  </si>
  <si>
    <t>AST.ADMON</t>
  </si>
  <si>
    <t>Liliana Benavides Nuñez</t>
  </si>
  <si>
    <t>1.2.4.1.1.000-0010</t>
  </si>
  <si>
    <t xml:space="preserve">ESCRITORIO GRAPA 1.86 MTS BERLIN </t>
  </si>
  <si>
    <t>1.2.4.1.1.000-0011</t>
  </si>
  <si>
    <t xml:space="preserve">SILLA DE VISITA 410 BT C/BRAZO </t>
  </si>
  <si>
    <t>1.2.4.1.1.000-00112</t>
  </si>
  <si>
    <t>1.2.4.1.1.000-0012</t>
  </si>
  <si>
    <t>SILLA DE VISITA COLOR NEGRO S/B</t>
  </si>
  <si>
    <t>BIBLIOTECA</t>
  </si>
  <si>
    <t>Mirna Guerrero Lara</t>
  </si>
  <si>
    <t>1.2.4.1.1.000-00122</t>
  </si>
  <si>
    <t>1.2.4.1.1.000-00123</t>
  </si>
  <si>
    <t>1.2.4.1.1.000-00124</t>
  </si>
  <si>
    <t>1.2.4.1.1.000-0013</t>
  </si>
  <si>
    <t>SILLA SECRETARIAL REG AMPLIO</t>
  </si>
  <si>
    <t>1.2.4.1.1.000-00132</t>
  </si>
  <si>
    <t>T.PAPEL</t>
  </si>
  <si>
    <t>Lucrecia  Ernestina Velez Kaiser</t>
  </si>
  <si>
    <t>1.2.4.1.1.000-0015</t>
  </si>
  <si>
    <t xml:space="preserve">SILLA SECRETARIAL RESPALDO </t>
  </si>
  <si>
    <t>1.2.4.1.1.000-00152</t>
  </si>
  <si>
    <t>1.2.4.1.1.000-0016</t>
  </si>
  <si>
    <t>MESA TUBULAR DE 1.20 X 2.40 X .90</t>
  </si>
  <si>
    <t>ENCUADERNACION</t>
  </si>
  <si>
    <t>1.2.4.1.1.000-00162</t>
  </si>
  <si>
    <t>1.2.4.1.1.000-0017</t>
  </si>
  <si>
    <t>BANCO C/RESP Y ASIENTO GIRATORIO</t>
  </si>
  <si>
    <t>1.2.4.1.1.000-00172</t>
  </si>
  <si>
    <t>1.2.4.1.1.000-00173</t>
  </si>
  <si>
    <t>1.2.4.1.1.000-00174</t>
  </si>
  <si>
    <t>1.2.4.1.1.000-00175</t>
  </si>
  <si>
    <t>1.2.4.1.1.000-00176</t>
  </si>
  <si>
    <t>1.2.4.1.1.000-00177</t>
  </si>
  <si>
    <t>1.2.4.1.1.000-00178</t>
  </si>
  <si>
    <t>1.2.4.1.1.000-00179</t>
  </si>
  <si>
    <t>1.2.4.1.1.000-001710</t>
  </si>
  <si>
    <t>1.2.4.1.1.000-001711</t>
  </si>
  <si>
    <t>1.2.4.1.1.000-001712</t>
  </si>
  <si>
    <t>1.2.4.1.1.000-001713</t>
  </si>
  <si>
    <t>1.2.4.1.1.000-001714</t>
  </si>
  <si>
    <t>1.2.4.1.1.000-001715</t>
  </si>
  <si>
    <t>1.2.4.1.1.000-001716</t>
  </si>
  <si>
    <t>1.2.4.1.1.000-001717</t>
  </si>
  <si>
    <t>1.2.4.1.1.000-001718</t>
  </si>
  <si>
    <t>1.2.4.1.1.000-001719</t>
  </si>
  <si>
    <t>1.2.4.1.1.000-001720</t>
  </si>
  <si>
    <t>1.2.4.1.1.000-001721</t>
  </si>
  <si>
    <t>1.2.4.1.1.000-001722</t>
  </si>
  <si>
    <t>1.2.4.1.1.000-001723</t>
  </si>
  <si>
    <t>1.2.4.1.1.000-001724</t>
  </si>
  <si>
    <t>1.2.4.1.1.000-001725</t>
  </si>
  <si>
    <t>1.2.4.1.1.000-001726</t>
  </si>
  <si>
    <t>1.2.4.1.1.000-001727</t>
  </si>
  <si>
    <t>1.2.4.1.1.000-001728</t>
  </si>
  <si>
    <t>1.2.4.1.1.000-001729</t>
  </si>
  <si>
    <t>1.2.4.1.1.000-001730</t>
  </si>
  <si>
    <t>1.2.4.1.1.000-001731</t>
  </si>
  <si>
    <t>1.2.4.1.1.000-001732</t>
  </si>
  <si>
    <t>1.2.4.1.1.000-001733</t>
  </si>
  <si>
    <t>1.2.4.1.1.000-001734</t>
  </si>
  <si>
    <t>1.2.4.1.1.000-001735</t>
  </si>
  <si>
    <t>1.2.4.1.1.000-001736</t>
  </si>
  <si>
    <t>1.2.4.1.1.000-001737</t>
  </si>
  <si>
    <t>1.2.4.1.1.000-001738</t>
  </si>
  <si>
    <t>1.2.4.1.1.000-001739</t>
  </si>
  <si>
    <t>1.2.4.1.1.000-001740</t>
  </si>
  <si>
    <t>1.2.4.1.1.000-001741</t>
  </si>
  <si>
    <t>1.2.4.1.1.000-001742</t>
  </si>
  <si>
    <t>1.2.4.1.1.000-001743</t>
  </si>
  <si>
    <t>1.2.4.1.1.000-001744</t>
  </si>
  <si>
    <t>1.2.4.1.1.000-001745</t>
  </si>
  <si>
    <t>1.2.4.1.1.000-001746</t>
  </si>
  <si>
    <t>1.2.4.1.1.000-0018</t>
  </si>
  <si>
    <t>MESA TUBULAR DE 1.50 X 1.50</t>
  </si>
  <si>
    <t>1.2.4.1.1.000-0019</t>
  </si>
  <si>
    <t>MESA TUBULAR DE .65 X .80 X .68</t>
  </si>
  <si>
    <t>AULA MAGNA</t>
  </si>
  <si>
    <t>1.2.4.1.1.000-00192</t>
  </si>
  <si>
    <t>1.2.4.1.1.000-00193</t>
  </si>
  <si>
    <t>1.2.4.1.1.000-00194</t>
  </si>
  <si>
    <t>1.2.4.1.1.000-00195</t>
  </si>
  <si>
    <t>1.2.4.1.1.000-00196</t>
  </si>
  <si>
    <t>1.2.4.1.1.000-00197</t>
  </si>
  <si>
    <t>MESA TUBULARE DE .65 X .80 X .68</t>
  </si>
  <si>
    <t>1.2.4.1.1.000-00198</t>
  </si>
  <si>
    <t>1.2.4.1.1.000-00199</t>
  </si>
  <si>
    <t>1.2.4.1.1.000-001910</t>
  </si>
  <si>
    <t>1.2.4.1.1.000-001911</t>
  </si>
  <si>
    <t>1.2.4.1.1.000-001912</t>
  </si>
  <si>
    <t>MESATUBULAR DE .65 X .80 X .68</t>
  </si>
  <si>
    <t>1.2.4.1.1.000-001913</t>
  </si>
  <si>
    <t>1.2.4.1.1.000-001914</t>
  </si>
  <si>
    <t>1.2.4.1.1.000-001915</t>
  </si>
  <si>
    <t>1.2.4.1.1.000-001916</t>
  </si>
  <si>
    <t>1.2.4.1.1.000-001917</t>
  </si>
  <si>
    <t>1.2.4.1.1.000-001918</t>
  </si>
  <si>
    <t>1.2.4.1.1.000-001919</t>
  </si>
  <si>
    <t>1.2.4.1.1.000-001920</t>
  </si>
  <si>
    <t>1.2.4.1.1.000-0020</t>
  </si>
  <si>
    <t>MESA TUBULAR DE .50 X .55 X .80</t>
  </si>
  <si>
    <t>1.2.4.1.1.000-0021</t>
  </si>
  <si>
    <t xml:space="preserve">LOKER 4 COMPARTIMIENTOS </t>
  </si>
  <si>
    <t>1.2.4.1.1.000-00212</t>
  </si>
  <si>
    <t>1.2.4.1.1.000-00213</t>
  </si>
  <si>
    <t>1.2.4.1.1.000-00214</t>
  </si>
  <si>
    <t>1.2.4.1.1.000-00215</t>
  </si>
  <si>
    <t>1.2.4.1.1.000-00216</t>
  </si>
  <si>
    <t>1.2.4.1.1.000-00217</t>
  </si>
  <si>
    <t>1.2.4.1.1.000-0022</t>
  </si>
  <si>
    <t>ARCHIVERO DE TRES GAVETAS</t>
  </si>
  <si>
    <t>AST.GENERAL</t>
  </si>
  <si>
    <t>Carolina Flores Sandoval</t>
  </si>
  <si>
    <t>1.2.4.1.1.000-00222</t>
  </si>
  <si>
    <t>1.2.4.1.1.000-00223</t>
  </si>
  <si>
    <t>1.2.4.1.1.000-00224</t>
  </si>
  <si>
    <t>1.2.4.1.1.000-00225</t>
  </si>
  <si>
    <t>1.2.4.1.1.000-00226</t>
  </si>
  <si>
    <t>1.2.4.1.1.000-0023</t>
  </si>
  <si>
    <t>D.ADMON</t>
  </si>
  <si>
    <t>1.2.4.1.1.000-00232</t>
  </si>
  <si>
    <t>Elizabeth Esparza Mercado</t>
  </si>
  <si>
    <t>1.2.4.1.1.000-0024</t>
  </si>
  <si>
    <t>GABINETE DE1.80 CAL 22</t>
  </si>
  <si>
    <t>1.2.4.1.1.000-00242</t>
  </si>
  <si>
    <t>1.2.4.1.1.000-00243</t>
  </si>
  <si>
    <t>REC.MATERIALES</t>
  </si>
  <si>
    <t>Manuel Armando Diaz Alderete</t>
  </si>
  <si>
    <t>1.2.4.1.1.000-00244</t>
  </si>
  <si>
    <t>1.2.4.1.1.000-00245</t>
  </si>
  <si>
    <t>1.2.4.1.1.000-00246</t>
  </si>
  <si>
    <t>1.2.4.1.1.000-0025</t>
  </si>
  <si>
    <t xml:space="preserve">SILLA OHS 22 COLOR NEGRO </t>
  </si>
  <si>
    <t>1.2.4.1.1.000-00252</t>
  </si>
  <si>
    <t>1.2.4.1.1.000-0026</t>
  </si>
  <si>
    <t>SILLA OHS 22 C/BRAZOS COLOR NEGRO</t>
  </si>
  <si>
    <t>1.2.4.1.1.000-0027</t>
  </si>
  <si>
    <t xml:space="preserve">BANCO GIRATORIO </t>
  </si>
  <si>
    <t>1.2.4.1.1.000-00272</t>
  </si>
  <si>
    <t>1.2.4.1.1.000-00273</t>
  </si>
  <si>
    <t>1.2.4.1.1.000-00274</t>
  </si>
  <si>
    <t>1.2.4.1.1.000-00275</t>
  </si>
  <si>
    <t>1.2.4.1.1.000-00276</t>
  </si>
  <si>
    <t>BANCO GIRATORIO</t>
  </si>
  <si>
    <t>1.2.4.1.1.000-00277</t>
  </si>
  <si>
    <t>1.2.4.1.1.000-00278</t>
  </si>
  <si>
    <t>1.2.4.1.1.000-00279</t>
  </si>
  <si>
    <t>1.2.4.1.1.000-002710</t>
  </si>
  <si>
    <t>1.2.4.1.1.000-002711</t>
  </si>
  <si>
    <t>1.2.4.1.1.000-002712</t>
  </si>
  <si>
    <t>1.2.4.1.1.000-002713</t>
  </si>
  <si>
    <t>1.2.4.1.1.000-002714</t>
  </si>
  <si>
    <t>1.2.4.1.1.000-002715</t>
  </si>
  <si>
    <t>1.2.4.1.1.000-002716</t>
  </si>
  <si>
    <t>1.2.4.1.1.000-002717</t>
  </si>
  <si>
    <t>1.2.4.1.1.000-002718</t>
  </si>
  <si>
    <t>1.2.4.1.1.000-0028</t>
  </si>
  <si>
    <t xml:space="preserve">01 SILLA SECRETARIAL OHS22 C/BRAZOS </t>
  </si>
  <si>
    <t>1.2.4.1.1.000-0029</t>
  </si>
  <si>
    <t xml:space="preserve"> MESA TUBULARES DE 1.30X2.52X.90</t>
  </si>
  <si>
    <t>1.2.4.1.1.000-00292</t>
  </si>
  <si>
    <t>1.2.4.1.1.000-00293</t>
  </si>
  <si>
    <t>1.2.4.1.1.000-0030</t>
  </si>
  <si>
    <t xml:space="preserve"> LOKERS METALICOS DE 4 GAVETAS </t>
  </si>
  <si>
    <t>1.2.4.1.1.000-00302</t>
  </si>
  <si>
    <t>1.2.4.1.1.000-0031</t>
  </si>
  <si>
    <t xml:space="preserve"> ARCHIVEROS METALICOS DE 4 GAVETAS </t>
  </si>
  <si>
    <t xml:space="preserve"> Maria Isabel Nieves Barboza</t>
  </si>
  <si>
    <t>1.2.4.1.1.000-00312</t>
  </si>
  <si>
    <t>1.2.4.1.1.000-0032</t>
  </si>
  <si>
    <t xml:space="preserve"> BANCO MOVIL CON SIST DE AUTOFRENO </t>
  </si>
  <si>
    <t>1.2.4.1.1.000-0033</t>
  </si>
  <si>
    <t xml:space="preserve"> SOPORTA LIBROS TIPO ESCUADRA</t>
  </si>
  <si>
    <t>1.2.4.1.1.000-00332</t>
  </si>
  <si>
    <t>1.2.4.1.1.000-00333</t>
  </si>
  <si>
    <t>1.2.4.1.1.000-00334</t>
  </si>
  <si>
    <t>1.2.4.1.1.000-00335</t>
  </si>
  <si>
    <t>1.2.4.1.1.000-00336</t>
  </si>
  <si>
    <t>1.2.4.1.1.000-00337</t>
  </si>
  <si>
    <t>1.2.4.1.1.000-00338</t>
  </si>
  <si>
    <t>1.2.4.1.1.000-00339</t>
  </si>
  <si>
    <t>1.2.4.1.1.000-003310</t>
  </si>
  <si>
    <t>1.2.4.1.1.000-003311</t>
  </si>
  <si>
    <t>1.2.4.1.1.000-003312</t>
  </si>
  <si>
    <t>1.2.4.1.1.000-003313</t>
  </si>
  <si>
    <t>1.2.4.1.1.000-003314</t>
  </si>
  <si>
    <t>1.2.4.1.1.000-003315</t>
  </si>
  <si>
    <t>1.2.4.1.1.000-003316</t>
  </si>
  <si>
    <t>1.2.4.1.1.000-003317</t>
  </si>
  <si>
    <t>1.2.4.1.1.000-003318</t>
  </si>
  <si>
    <t>1.2.4.1.1.000-003319</t>
  </si>
  <si>
    <t>1.2.4.1.1.000-003320</t>
  </si>
  <si>
    <t>1.2.4.1.1.000-003321</t>
  </si>
  <si>
    <t>1.2.4.1.1.000-003322</t>
  </si>
  <si>
    <t>1.2.4.1.1.000-003323</t>
  </si>
  <si>
    <t>1.2.4.1.1.000-003324</t>
  </si>
  <si>
    <t>1.2.4.1.1.000-003325</t>
  </si>
  <si>
    <t>1.2.4.1.1.000-003326</t>
  </si>
  <si>
    <t>1.2.4.1.1.000-003327</t>
  </si>
  <si>
    <t>1.2.4.1.1.000-003328</t>
  </si>
  <si>
    <t>1.2.4.1.1.000-003329</t>
  </si>
  <si>
    <t>1.2.4.1.1.000-003330</t>
  </si>
  <si>
    <t>1.2.4.1.1.000-003331</t>
  </si>
  <si>
    <t>1.2.4.1.1.000-003332</t>
  </si>
  <si>
    <t>1.2.4.1.1.000-003333</t>
  </si>
  <si>
    <t>1.2.4.1.1.000-003334</t>
  </si>
  <si>
    <t>1.2.4.1.1.000-003335</t>
  </si>
  <si>
    <t>1.2.4.1.1.000-003336</t>
  </si>
  <si>
    <t>1.2.4.1.1.000-003337</t>
  </si>
  <si>
    <t>1.2.4.1.1.000-003338</t>
  </si>
  <si>
    <t>1.2.4.1.1.000-003339</t>
  </si>
  <si>
    <t>1.2.4.1.1.000-003340</t>
  </si>
  <si>
    <t>1.2.4.1.1.000-0034</t>
  </si>
  <si>
    <t>ARCHIVERO K EKTGR UNIVERSAL</t>
  </si>
  <si>
    <t>JURIDICO</t>
  </si>
  <si>
    <t>Denisse Alejandra Zaragoza Brambila</t>
  </si>
  <si>
    <t>1.2.4.1.1.000-00342</t>
  </si>
  <si>
    <t>1.2.4.1.1.000-00343</t>
  </si>
  <si>
    <t xml:space="preserve"> ARCHIVER+A268:H268O K EKTGR UNIVERSAL</t>
  </si>
  <si>
    <t>1.2.4.1.1.000-0035</t>
  </si>
  <si>
    <t>1.2.4.1.1.000-00352</t>
  </si>
  <si>
    <t>1.2.4.1.1.000-00353</t>
  </si>
  <si>
    <t>1.2.4.1.1.000-00354</t>
  </si>
  <si>
    <t>1.2.4.1.1.000-00355</t>
  </si>
  <si>
    <t>1.2.4.1.1.000-00356</t>
  </si>
  <si>
    <t>1.2.4.1.1.000-00357</t>
  </si>
  <si>
    <t>1.2.4.1.1.000-00358</t>
  </si>
  <si>
    <t>1.2.4.1.1.000-00359</t>
  </si>
  <si>
    <t>1.2.4.1.1.000-003510</t>
  </si>
  <si>
    <t>1.2.4.1.1.000-003511</t>
  </si>
  <si>
    <t>1.2.4.1.1.000-003512</t>
  </si>
  <si>
    <t>1.2.4.1.1.000-003513</t>
  </si>
  <si>
    <t>1.2.4.1.1.000-003514</t>
  </si>
  <si>
    <t>1.2.4.1.1.000-003515</t>
  </si>
  <si>
    <t>1.2.4.1.1.000-003516</t>
  </si>
  <si>
    <t>1.2.4.1.1.000-003517</t>
  </si>
  <si>
    <t>1.2.4.1.1.000-003518</t>
  </si>
  <si>
    <t>1.2.4.1.1.000-003519</t>
  </si>
  <si>
    <t>1.2.4.1.1.000-003520</t>
  </si>
  <si>
    <t>1.2.4.1.1.000-0036</t>
  </si>
  <si>
    <t xml:space="preserve"> BANCO C/SIERRA REP RID TS2412</t>
  </si>
  <si>
    <t>E.MANTENIMIENTO</t>
  </si>
  <si>
    <t>Nestor Robles</t>
  </si>
  <si>
    <t>1.2.4.1.1.000-0037</t>
  </si>
  <si>
    <t xml:space="preserve"> LOKER DE 4 PUERTAS COLOR GRIS </t>
  </si>
  <si>
    <t>1.2.4.1.1.000-00372</t>
  </si>
  <si>
    <t>1.2.4.1.1.000-00373</t>
  </si>
  <si>
    <t>1.2.4.1.1.000-00374</t>
  </si>
  <si>
    <t>1.2.4.1.1.000-00375</t>
  </si>
  <si>
    <t>1.2.4.1.1.000-0038</t>
  </si>
  <si>
    <t xml:space="preserve"> SILLA SECRETARIAL JUNIOR </t>
  </si>
  <si>
    <t>1.2.4.1.1.000-0041</t>
  </si>
  <si>
    <t xml:space="preserve">MUEBLE PORTA PAPELES CON 3 TUBOS </t>
  </si>
  <si>
    <t>1.2.4.1.1.000-0042</t>
  </si>
  <si>
    <t xml:space="preserve"> MUEBLE PORTAPAPELES DE 3 TUBOS</t>
  </si>
  <si>
    <t>1.2.4.1.1.000-0043</t>
  </si>
  <si>
    <t xml:space="preserve"> MESA DE SUBSION </t>
  </si>
  <si>
    <t>1.2.4.1.1.000-0044</t>
  </si>
  <si>
    <t xml:space="preserve"> SILLA SECRETARIAL  OHS-20</t>
  </si>
  <si>
    <t>1.2.4.1.1.000-0045</t>
  </si>
  <si>
    <t xml:space="preserve"> GABINETE TIPO CENICERO</t>
  </si>
  <si>
    <t>1.2.4.1.1.000-00452</t>
  </si>
  <si>
    <t>GABINETE TIPO CENICERO</t>
  </si>
  <si>
    <t>1.2.4.1.1.000-00453</t>
  </si>
  <si>
    <t>1.2.4.1.1.000-00454</t>
  </si>
  <si>
    <t>1.2.4.1.1.000-00455</t>
  </si>
  <si>
    <t>1.2.4.1.1.000-00456</t>
  </si>
  <si>
    <t>1.2.4.1.1.000-00457</t>
  </si>
  <si>
    <t>1.2.4.1.1.000-00458</t>
  </si>
  <si>
    <t>1.2.4.1.1.000-0046</t>
  </si>
  <si>
    <t xml:space="preserve">GABINETE UNIVERSAL DE 1.80 X .90 X .40 </t>
  </si>
  <si>
    <t>1.2.4.1.1.000-00462</t>
  </si>
  <si>
    <t>1.2.4.1.1.000-00463</t>
  </si>
  <si>
    <t>1.2.4.1.1.000-0049</t>
  </si>
  <si>
    <t>MESA DE TRABAJO DE 2.32 X 1.30 X.95</t>
  </si>
  <si>
    <t>1.2.4.1.1.000-0050</t>
  </si>
  <si>
    <t xml:space="preserve">SILLA SECRETARIAL </t>
  </si>
  <si>
    <t>1.2.4.1.1.000-00502</t>
  </si>
  <si>
    <t>1.2.4.1.1.000-00503</t>
  </si>
  <si>
    <t>1.2.4.1.1.000-00504</t>
  </si>
  <si>
    <t>1.2.4.1.1.000-00505</t>
  </si>
  <si>
    <t>1.2.4.1.1.000-00506</t>
  </si>
  <si>
    <t>1.2.4.1.1.000-00507</t>
  </si>
  <si>
    <t>1.2.4.1.1.000-00508</t>
  </si>
  <si>
    <t>SILLA SECRETARIAL</t>
  </si>
  <si>
    <t>1.2.4.1.1.000-0051</t>
  </si>
  <si>
    <t>GABINETE DE 1.80 CON 3 ENTREPAÑOS</t>
  </si>
  <si>
    <t>Tecnicas de Impresión</t>
  </si>
  <si>
    <t>1.2.4.1.1.000-00512</t>
  </si>
  <si>
    <t>1.2.4.1.1.000-0052</t>
  </si>
  <si>
    <t>LOKER DE 4 GAVETAS C/PORTACANDADO</t>
  </si>
  <si>
    <t>1.2.4.1.1.000-00522</t>
  </si>
  <si>
    <t>1.2.4.1.1.000-00523</t>
  </si>
  <si>
    <t>1.2.4.1.1.000-0053</t>
  </si>
  <si>
    <t>PUPITRE DE CAPACITACION</t>
  </si>
  <si>
    <t>1.2.4.1.1.000-00532</t>
  </si>
  <si>
    <t>1.2.4.1.1.000-00533</t>
  </si>
  <si>
    <t>1.2.4.1.1.000-00534</t>
  </si>
  <si>
    <t>1.2.4.1.1.000-00535</t>
  </si>
  <si>
    <t>1.2.4.1.1.000-00536</t>
  </si>
  <si>
    <t>1.2.4.1.1.000-00537</t>
  </si>
  <si>
    <t>1.2.4.1.1.000-00538</t>
  </si>
  <si>
    <t>1.2.4.1.1.000-00539</t>
  </si>
  <si>
    <t>1.2.4.1.1.000-005310</t>
  </si>
  <si>
    <t>1.2.4.1.1.000-005311</t>
  </si>
  <si>
    <t>1.2.4.1.1.000-005312</t>
  </si>
  <si>
    <t>1.2.4.1.1.000-005313</t>
  </si>
  <si>
    <t>1.2.4.1.1.000-005314</t>
  </si>
  <si>
    <t>1.2.4.1.1.000-005315</t>
  </si>
  <si>
    <t>1.2.4.1.1.000-005316</t>
  </si>
  <si>
    <t>1.2.4.1.1.000-005317</t>
  </si>
  <si>
    <t>1.2.4.1.1.000-005318</t>
  </si>
  <si>
    <t>1.2.4.1.1.000-005319</t>
  </si>
  <si>
    <t>1.2.4.1.1.000-005320</t>
  </si>
  <si>
    <t>1.2.4.1.1.000-005321</t>
  </si>
  <si>
    <t>1.2.4.1.1.000-005322</t>
  </si>
  <si>
    <t>1.2.4.1.1.000-005323</t>
  </si>
  <si>
    <t>1.2.4.1.1.000-005324</t>
  </si>
  <si>
    <t>1.2.4.1.1.000-0054</t>
  </si>
  <si>
    <t>SILLA DE VISITA COLOR NEGRO</t>
  </si>
  <si>
    <t>1.2.4.1.1.000-00542</t>
  </si>
  <si>
    <t>1.2.4.1.1.000-00543</t>
  </si>
  <si>
    <t>1.2.4.1.1.000-00544</t>
  </si>
  <si>
    <t>REC.FINANCIEROS</t>
  </si>
  <si>
    <t xml:space="preserve">Alejandro Zamora Gúzman </t>
  </si>
  <si>
    <t>1.2.4.1.1.000-00545</t>
  </si>
  <si>
    <t>1.2.4.1.1.000-0055</t>
  </si>
  <si>
    <t>SILLA DE VISITANTE</t>
  </si>
  <si>
    <t>1.2.4.1.1.000-00552</t>
  </si>
  <si>
    <t>1.2.4.1.1.000-00553</t>
  </si>
  <si>
    <t>1.2.4.1.1.000-00554</t>
  </si>
  <si>
    <t>1.2.4.1.1.000-00555</t>
  </si>
  <si>
    <t>1.2.4.1.1.000-00556</t>
  </si>
  <si>
    <t>1.2.4.1.1.000-00557</t>
  </si>
  <si>
    <t>1.2.4.1.1.000-00558</t>
  </si>
  <si>
    <t>1.2.4.1.1.000-00559</t>
  </si>
  <si>
    <t>1.2.4.1.1.000-005510</t>
  </si>
  <si>
    <t>1.2.4.1.1.000-005511</t>
  </si>
  <si>
    <t>1.2.4.1.1.000-005512</t>
  </si>
  <si>
    <t>1.2.4.1.1.000-005513</t>
  </si>
  <si>
    <t>1.2.4.1.1.000-005514</t>
  </si>
  <si>
    <t>1.2.4.1.1.000-005515</t>
  </si>
  <si>
    <t>SILL A DE VISITANTE</t>
  </si>
  <si>
    <t>1.2.4.1.1.000-005516</t>
  </si>
  <si>
    <t xml:space="preserve"> SILLA DE VISITANTE</t>
  </si>
  <si>
    <t>1.2.4.1.1.000-005517</t>
  </si>
  <si>
    <t>1.2.4.1.1.000-005518</t>
  </si>
  <si>
    <t>1.2.4.1.1.000-005519</t>
  </si>
  <si>
    <t>1.2.4.1.1.000-005520</t>
  </si>
  <si>
    <t>1.2.4.1.1.000-005521</t>
  </si>
  <si>
    <t>1.2.4.1.1.000-005522</t>
  </si>
  <si>
    <t>1.2.4.1.1.000-005523</t>
  </si>
  <si>
    <t>1.2.4.1.1.000-005524</t>
  </si>
  <si>
    <t>1.2.4.1.1.000-0056</t>
  </si>
  <si>
    <t>1.2.4.1.1.000-00562</t>
  </si>
  <si>
    <t>José Rubén Paez Kano</t>
  </si>
  <si>
    <t>1.2.4.1.1.000-0057</t>
  </si>
  <si>
    <t>MODULO EJECUTIVO</t>
  </si>
  <si>
    <t>COORDINACION DE CARRERA</t>
  </si>
  <si>
    <t>1.2.4.1.1.000-0059</t>
  </si>
  <si>
    <t>ARCHIVERO CON 2 GAVETAS</t>
  </si>
  <si>
    <t>DIFUSION</t>
  </si>
  <si>
    <t xml:space="preserve">David  Gerardo Lamas Gutiérrez </t>
  </si>
  <si>
    <t>1.2.4.1.1.000-0060</t>
  </si>
  <si>
    <t>MESA DE ALUMINIO</t>
  </si>
  <si>
    <t>1.2.4.1.1.000-00602</t>
  </si>
  <si>
    <t>1.2.4.1.1.000-00603</t>
  </si>
  <si>
    <t>1.2.4.1.1.000-00604</t>
  </si>
  <si>
    <t>1.2.4.1.1.000-00605</t>
  </si>
  <si>
    <t xml:space="preserve"> MESA DE ALUMINIO</t>
  </si>
  <si>
    <t>1.2.4.1.1.000-00606</t>
  </si>
  <si>
    <t>1.2.4.1.1.000-0061</t>
  </si>
  <si>
    <t>MODULO EJECUTIVO L700</t>
  </si>
  <si>
    <t>1.2.4.1.1.000-0062</t>
  </si>
  <si>
    <t>ARCHIVERO CON 2 GAVETAS L700</t>
  </si>
  <si>
    <t>D.GENERAL</t>
  </si>
  <si>
    <t>María Isabel Villaseñor Alonso</t>
  </si>
  <si>
    <t>1.2.4.1.1.000-0063</t>
  </si>
  <si>
    <t>GAVINETE DE .80*.45*.40 M</t>
  </si>
  <si>
    <t>1.2.4.1.1.000-00632</t>
  </si>
  <si>
    <t>1.2.4.1.1.000-00633</t>
  </si>
  <si>
    <t>1.2.4.1.1.000-0064</t>
  </si>
  <si>
    <t>ESCRITORIO</t>
  </si>
  <si>
    <t>1.2.4.1.1.000-00642</t>
  </si>
  <si>
    <t>ESCRITORIOS</t>
  </si>
  <si>
    <t>1.2.4.1.1.000-0065</t>
  </si>
  <si>
    <t>LATERAL DE 1X.40X.75 M</t>
  </si>
  <si>
    <t>1.2.4.1.1.000-00652</t>
  </si>
  <si>
    <t>1.2.4.1.1.000-0066</t>
  </si>
  <si>
    <t>PLANERO METALICO BEIGE 1.35X1.30X1</t>
  </si>
  <si>
    <t>1.2.4.1.1.000-0067</t>
  </si>
  <si>
    <t>GAVINETE UNIVERSAL 1.80 C CHAPA</t>
  </si>
  <si>
    <t>1.2.4.1.1.000-0068</t>
  </si>
  <si>
    <t>ARCHIVERO METALICO 3 GAVETAS</t>
  </si>
  <si>
    <t>1.2.4.1.1.000-0069</t>
  </si>
  <si>
    <t xml:space="preserve"> TABURETE</t>
  </si>
  <si>
    <t>1.2.4.1.1.000-00692</t>
  </si>
  <si>
    <t>TABURETE</t>
  </si>
  <si>
    <t>1.2.4.1.1.000-00693</t>
  </si>
  <si>
    <t>1.2.4.1.1.000-00694</t>
  </si>
  <si>
    <t>1.2.4.1.1.000-00695</t>
  </si>
  <si>
    <t>1.2.4.1.1.000-00696</t>
  </si>
  <si>
    <t>1.2.4.1.1.000-00697</t>
  </si>
  <si>
    <t>1.2.4.1.1.000-00698</t>
  </si>
  <si>
    <t>1.2.4.1.1.000-00699</t>
  </si>
  <si>
    <t>1.2.4.1.1.000-006910</t>
  </si>
  <si>
    <t>1.2.4.1.1.000-006911</t>
  </si>
  <si>
    <t>1.2.4.1.1.000-006912</t>
  </si>
  <si>
    <t>1.2.4.1.1.000-006913</t>
  </si>
  <si>
    <t>1.2.4.1.1.000-0070</t>
  </si>
  <si>
    <t>MESA DE TRABAJO</t>
  </si>
  <si>
    <t>1.2.4.1.1.000-0071</t>
  </si>
  <si>
    <t>ARCHIVERO GAVETA METALICO</t>
  </si>
  <si>
    <t>1.2.4.1.1.000-00712</t>
  </si>
  <si>
    <t>1.2.4.1.1.000-00713</t>
  </si>
  <si>
    <t>1.2.4.1.1.000-0072</t>
  </si>
  <si>
    <t>GABINETE UNIVERSAL 1.80</t>
  </si>
  <si>
    <t>1.2.4.1.1.000-00722</t>
  </si>
  <si>
    <t>1.2.4.1.1.000-0073</t>
  </si>
  <si>
    <t>GABINETE METALICO 2 PUERTAS Y CHAPA</t>
  </si>
  <si>
    <t>1.2.4.1.1.000-00732</t>
  </si>
  <si>
    <t>1.2.4.1.1.000-00733</t>
  </si>
  <si>
    <t>1.2.4.1.1.000-0074</t>
  </si>
  <si>
    <t>ESCRITORIO SECRETARIAL mod K2</t>
  </si>
  <si>
    <t>1.2.4.1.1.000-0075</t>
  </si>
  <si>
    <t>ESRITORIO  CUBIERTA DE BALA</t>
  </si>
  <si>
    <t>1.2.4.1.1.000-0076</t>
  </si>
  <si>
    <t>ARCHIVEROS VERTICAL DE DOS GAVETAS</t>
  </si>
  <si>
    <t>1.2.4.1.1.000-0077</t>
  </si>
  <si>
    <t>SILLON EJECUTIVO EN PIEL RESPALDO</t>
  </si>
  <si>
    <t>1.2.4.1.1.000-0078</t>
  </si>
  <si>
    <t>SILLA SECRETARIAL NEUMATICA</t>
  </si>
  <si>
    <t xml:space="preserve">Vigilancia </t>
  </si>
  <si>
    <t xml:space="preserve">Rodolfo Toral Chavez </t>
  </si>
  <si>
    <t>1.2.4.1.1.000-00782</t>
  </si>
  <si>
    <t>1.2.4.1.1.000-0079</t>
  </si>
  <si>
    <t>ESCRITORIO CON LATERAL CEREZO</t>
  </si>
  <si>
    <t>1.2.4.1.1.000-0080</t>
  </si>
  <si>
    <t>ARCHIVERO 2 GAVETAS</t>
  </si>
  <si>
    <t>1.2.4.1.1.000-0081</t>
  </si>
  <si>
    <t>SILLA DE VISITANTE ELIPTICA</t>
  </si>
  <si>
    <t>1.2.4.1.1.000-0082</t>
  </si>
  <si>
    <t>1.2.4.1.1.000-0083</t>
  </si>
  <si>
    <t>BANCO MOD.PL-09 CROMADOS (18)</t>
  </si>
  <si>
    <t>1.2.4.1.1.000-0084</t>
  </si>
  <si>
    <t>BANCO MOD.PL-70 CM ALTO</t>
  </si>
  <si>
    <t>1.2.4.1.1.000-0085</t>
  </si>
  <si>
    <t>BANCOS MOD PL CROMADOS</t>
  </si>
  <si>
    <t>1.2.4.1.1.000-0086</t>
  </si>
  <si>
    <t>GAVINETE METALICO PARA PROYECTOR</t>
  </si>
  <si>
    <t>1.2.4.1.1.000-0087</t>
  </si>
  <si>
    <t>ESCRITORIO 1.20X60 C/LATERAL</t>
  </si>
  <si>
    <t>1.2.4.1.1.000-0088</t>
  </si>
  <si>
    <t>BANCO CROMADO C/RESPALDO NEGRO</t>
  </si>
  <si>
    <t>1.2.4.1.1.000-00882</t>
  </si>
  <si>
    <t>1.2.4.1.1.000-00883</t>
  </si>
  <si>
    <t>1.2.4.1.1.000-00884</t>
  </si>
  <si>
    <t>1.2.4.1.1.000-00885</t>
  </si>
  <si>
    <t>1.2.4.1.1.000-00886</t>
  </si>
  <si>
    <t>1.2.4.1.1.000-00887</t>
  </si>
  <si>
    <t>1.2.4.1.1.000-00888</t>
  </si>
  <si>
    <t>1.2.4.1.1.000-00889</t>
  </si>
  <si>
    <t>1.2.4.1.1.000-008810</t>
  </si>
  <si>
    <t>1.2.4.1.1.000-008811</t>
  </si>
  <si>
    <t>1.2.4.1.1.000-008812</t>
  </si>
  <si>
    <t>1.2.4.1.1.000-008813</t>
  </si>
  <si>
    <t>1.2.4.1.1.000-008814</t>
  </si>
  <si>
    <t>1.2.4.1.1.000-008815</t>
  </si>
  <si>
    <t>1.2.4.1.1.000-008816</t>
  </si>
  <si>
    <t>1.2.4.1.1.000-008817</t>
  </si>
  <si>
    <t>1.2.4.1.1.000-008818</t>
  </si>
  <si>
    <t>1.2.4.1.1.000-008819</t>
  </si>
  <si>
    <t>1.2.4.1.1.000-008820</t>
  </si>
  <si>
    <t>1.2.4.1.1.000-0089</t>
  </si>
  <si>
    <t>MESA CIRCULAR 1.20M GRAFITO NEGRO</t>
  </si>
  <si>
    <t>1.2.4.1.1.000-0090</t>
  </si>
  <si>
    <t>ARCHIVERO C/CAJON 80X50X75 CEREZO</t>
  </si>
  <si>
    <t>1.2.4.1.1.000-0091</t>
  </si>
  <si>
    <t>SILLA NEGRA P/VISITANTE</t>
  </si>
  <si>
    <t>1.2.4.1.1.000-00912</t>
  </si>
  <si>
    <t>1.2.4.1.1.000-00913</t>
  </si>
  <si>
    <t>1.2.4.1.1.000-00914</t>
  </si>
  <si>
    <t>1.2.4.1.1.000-00915</t>
  </si>
  <si>
    <t>1.2.4.1.1.000-00916</t>
  </si>
  <si>
    <t>1.2.4.1.1.000-00917</t>
  </si>
  <si>
    <t>1.2.4.1.1.000-00918</t>
  </si>
  <si>
    <t>1.2.4.1.1.000-00919</t>
  </si>
  <si>
    <t>1.2.4.1.1.000-009110</t>
  </si>
  <si>
    <t>1.2.4.1.1.000-009111</t>
  </si>
  <si>
    <t>1.2.4.1.1.000-009112</t>
  </si>
  <si>
    <t>1.2.4.1.1.000-00842</t>
  </si>
  <si>
    <t>1.2.4.1.1.000-00843</t>
  </si>
  <si>
    <t>1.2.4.1.1.000-00844</t>
  </si>
  <si>
    <t>1.2.4.1.1.000-00845</t>
  </si>
  <si>
    <t>1.2.4.1.1.000-00846</t>
  </si>
  <si>
    <t>1.2.4.1.1.000-00847</t>
  </si>
  <si>
    <t>1.2.4.1.1.000-00848</t>
  </si>
  <si>
    <t>1.2.4.1.1.000-00849</t>
  </si>
  <si>
    <t>1.2.4.1.1.000-008410</t>
  </si>
  <si>
    <t>1.2.4.1.1.000-008411</t>
  </si>
  <si>
    <t>1.2.4.1.1.000-008412</t>
  </si>
  <si>
    <t>1.2.4.1.1.000-008413</t>
  </si>
  <si>
    <t>1.2.4.1.1.000-008414</t>
  </si>
  <si>
    <t>1.2.4.1.1.000-0092</t>
  </si>
  <si>
    <t>ANAQUEL 6 ENTREPAÑOS 2.20M GRIS</t>
  </si>
  <si>
    <t>1.2.4.1.1.000-00922</t>
  </si>
  <si>
    <t>1.2.4.1.1.000-00923</t>
  </si>
  <si>
    <t>1.2.4.1.1.000-00924</t>
  </si>
  <si>
    <t>1.2.4.1.1.000-00925</t>
  </si>
  <si>
    <t>1.2.4.1.1.000-00926</t>
  </si>
  <si>
    <t>1.2.4.1.1.000-00927</t>
  </si>
  <si>
    <t>1.2.4.1.1.000-00928</t>
  </si>
  <si>
    <t>1.2.4.1.1.000-00929</t>
  </si>
  <si>
    <t>1.2.4.1.1.000-009210</t>
  </si>
  <si>
    <t>1.2.4.1.1.000-009211</t>
  </si>
  <si>
    <t>1.2.4.1.1.000-009212</t>
  </si>
  <si>
    <t>1.2.4.1.1.000-009213</t>
  </si>
  <si>
    <t>1.2.4.1.1.000-009214</t>
  </si>
  <si>
    <t>1.2.4.1.1.000-009215</t>
  </si>
  <si>
    <t>1.2.4.1.1.000-009216</t>
  </si>
  <si>
    <t>1.2.4.1.1.000-009217</t>
  </si>
  <si>
    <t>1.2.4.1.1.000-009218</t>
  </si>
  <si>
    <t>1.2.4.1.1.000-0093</t>
  </si>
  <si>
    <t>ARCHIVERO METALICO 1 CAJON C/CHAPA GRIS</t>
  </si>
  <si>
    <t>1.2.4.1.1.000-0094</t>
  </si>
  <si>
    <t>ARCHIVERO METALICO 3 CAJONES C/CHAPA GRIS</t>
  </si>
  <si>
    <t>T.Joyeria</t>
  </si>
  <si>
    <t>Rigoberto sanchez B</t>
  </si>
  <si>
    <t>1.2.4.1.1.000-0095</t>
  </si>
  <si>
    <t>GABINETE MET. 2 PTAS 2 ENTREP. 1.30M GRIS</t>
  </si>
  <si>
    <t>1.2.4.1.1.000-0096</t>
  </si>
  <si>
    <t>GABINETE MET. 2 PTAS 2 ENTREP. 0.92M GRIS</t>
  </si>
  <si>
    <t>1.2.4.1.1.000-0097</t>
  </si>
  <si>
    <t xml:space="preserve"> GABINETE MET. 2 PTAS 3 ENTREP. 1.80M GRIS</t>
  </si>
  <si>
    <t>1.2.4.1.1.000-0098</t>
  </si>
  <si>
    <t>ANAQUEL METALICO 1.20M GRIS</t>
  </si>
  <si>
    <t>1.2.4.1.1.000-0099</t>
  </si>
  <si>
    <t>ESCRITORIO 1.20X70X75M C/CAJONES Y CHAPA CEREZO</t>
  </si>
  <si>
    <t>1.2.4.1.1.000-00992</t>
  </si>
  <si>
    <t>1.2.4.1.1.000-0100</t>
  </si>
  <si>
    <t>ARCHIVERO 50X50X75 2 CAJONES CHAPA Y RUEDAS CEREZO</t>
  </si>
  <si>
    <t>1.2.4.1.1.000-01002</t>
  </si>
  <si>
    <t>1.2.4.1.1.000-0101</t>
  </si>
  <si>
    <t>CREDENZA 2 PTAS C CHAPA Y RUEDAS CEREZO</t>
  </si>
  <si>
    <t>1.2.4.1.1.000-0102</t>
  </si>
  <si>
    <t>SILLA OPERATIVA C/RUEDAS Y DESCANZA BRAZOS</t>
  </si>
  <si>
    <t>1.2.4.1.1.000-01022</t>
  </si>
  <si>
    <t>1.2.4.1.1.000-01023</t>
  </si>
  <si>
    <t>1.2.4.1.1.000-01024</t>
  </si>
  <si>
    <t>1.2.4.1.1.000-01025</t>
  </si>
  <si>
    <t>1.2.4.1.1.000-01026</t>
  </si>
  <si>
    <t>1.2.4.1.1.000-0103</t>
  </si>
  <si>
    <t>ARCHIVERO METALICO C/4 CAJONES GRIS</t>
  </si>
  <si>
    <t>1.2.4.1.1.000-01032</t>
  </si>
  <si>
    <t>1.2.4.1.1.000-0104</t>
  </si>
  <si>
    <t>BANCO ALTO CORMADO PLIANA NEGRO</t>
  </si>
  <si>
    <t>1.2.4.1.1.000-01042</t>
  </si>
  <si>
    <t>1.2.4.1.1.000-01043</t>
  </si>
  <si>
    <t>1.2.4.1.1.000-01044</t>
  </si>
  <si>
    <t>1.2.4.1.1.000-01045</t>
  </si>
  <si>
    <t>1.2.4.1.1.000-01046</t>
  </si>
  <si>
    <t>1.2.4.1.1.000-01047</t>
  </si>
  <si>
    <t>1.2.4.1.1.000-0105</t>
  </si>
  <si>
    <t>GABINETE ATLANTA GRIS</t>
  </si>
  <si>
    <t>1.2.4.1.1.000-0106</t>
  </si>
  <si>
    <t>PUPITRE OXFORD METALICO ARENA</t>
  </si>
  <si>
    <t>1.2.4.1.1.000-01062</t>
  </si>
  <si>
    <t>1.2.4.1.1.000-01063</t>
  </si>
  <si>
    <t>1.2.4.1.1.000-01064</t>
  </si>
  <si>
    <t>1.2.4.1.1.000-01065</t>
  </si>
  <si>
    <t>1.2.4.1.1.000-01066</t>
  </si>
  <si>
    <t>1.2.4.1.1.000-01067</t>
  </si>
  <si>
    <t>1.2.4.1.1.000-01068</t>
  </si>
  <si>
    <t>1.2.4.1.1.000-01069</t>
  </si>
  <si>
    <t>1.2.4.1.1.000-010610</t>
  </si>
  <si>
    <t>1.2.4.1.1.000-0107</t>
  </si>
  <si>
    <t>SILLA SECRETARIAL 10125 NEGRA OFIPLAN</t>
  </si>
  <si>
    <t>1.2.4.1.1.000-0108</t>
  </si>
  <si>
    <t>1.2.4.1.1.000-0109</t>
  </si>
  <si>
    <t>1.2.4.1.1.000-0110</t>
  </si>
  <si>
    <t>SILLA SECRETARIAL A-115 NEGRA SIN BRAZOS</t>
  </si>
  <si>
    <t>Profesor Investigador cubiculo #2</t>
  </si>
  <si>
    <t>Hugo Armando Felíx Rocha</t>
  </si>
  <si>
    <t>1.2.4.1.1.000-0111</t>
  </si>
  <si>
    <t>1.2.4.1.1.000-0112</t>
  </si>
  <si>
    <t>1.2.4.1.1.000-0113</t>
  </si>
  <si>
    <t>GAVETA A PARED 80X45X35 PISTON CAOBA NEGRO</t>
  </si>
  <si>
    <t>1.2.4.1.1.000-0114</t>
  </si>
  <si>
    <t>ARCHIVERO  4 GAVETAS METALICO VERTICAL CON CHAPA</t>
  </si>
  <si>
    <t>1.2.4.1.1.000-0115</t>
  </si>
  <si>
    <t>1.2.4.1.1.000-0116</t>
  </si>
  <si>
    <t>ARCHIVERO 3 GAVETAS MELAMINA CEREZA CHAPA</t>
  </si>
  <si>
    <t>1.2.4.1.1.000-0117</t>
  </si>
  <si>
    <t>SILLA CON RUEDAS P/ OFICINA</t>
  </si>
  <si>
    <t>1.2.4.1.1.000-0118</t>
  </si>
  <si>
    <t>SILLA DE VISITA OHV-102OFFIHO</t>
  </si>
  <si>
    <t>1.2.4.1.1.000-0118-1</t>
  </si>
  <si>
    <t>1.2.4.1.1.000-0118-2</t>
  </si>
  <si>
    <t>1.2.4.1.1.000-0118-3</t>
  </si>
  <si>
    <t>1.2.4.1.1.000-0118-4</t>
  </si>
  <si>
    <t>1.2.4.1.1.000-0118-5</t>
  </si>
  <si>
    <t>1.2.4.1.1.000-0118-6</t>
  </si>
  <si>
    <t>1.2.4.1.1.000-0118-7</t>
  </si>
  <si>
    <t>1.2.4.1.1.000-0118-8</t>
  </si>
  <si>
    <t>1.2.4.1.1.000-0118-9</t>
  </si>
  <si>
    <t>1.2.4.1.1.000-0118-10</t>
  </si>
  <si>
    <t>1.2.4.1.1.000-0118-11</t>
  </si>
  <si>
    <t>1.2.4.1.1.000-0118-12</t>
  </si>
  <si>
    <t>1.2.4.1.1.000-0118-13</t>
  </si>
  <si>
    <t>1.2.4.1.1.000-0118-14</t>
  </si>
  <si>
    <t>1.2.4.1.1.000-0118-15</t>
  </si>
  <si>
    <t>1.2.4.1.1.000-0118-16</t>
  </si>
  <si>
    <t>1.2.4.1.1.000-0118-17</t>
  </si>
  <si>
    <t>1.2.4.1.1.000-0118-18</t>
  </si>
  <si>
    <t>1.2.4.1.1.000-0118-19</t>
  </si>
  <si>
    <t>1.2.4.1.1.000-0119</t>
  </si>
  <si>
    <t xml:space="preserve">PUPITRE OHP-2320 COLOR NEGRO </t>
  </si>
  <si>
    <t>1.2.4.1.1.000-0119-1</t>
  </si>
  <si>
    <t>1.2.4.1.1.000-0119-2</t>
  </si>
  <si>
    <t>1.2.4.1.1.000-0119-3</t>
  </si>
  <si>
    <t>1.2.4.1.1.000-0119-4</t>
  </si>
  <si>
    <t>1.2.4.1.1.000-0119-5</t>
  </si>
  <si>
    <t>1.2.4.1.1.000-0119-6</t>
  </si>
  <si>
    <t>1.2.4.1.1.000-0119-7</t>
  </si>
  <si>
    <t>1.2.4.1.1.000-0120</t>
  </si>
  <si>
    <t>GABINETE UNIVERSAL, FABRICADO EN LAMINA, COLOR ARENA</t>
  </si>
  <si>
    <t>Profesor Investigador cubiculo #5</t>
  </si>
  <si>
    <t>Cynthia Daniela Gutiérrez Cruz</t>
  </si>
  <si>
    <t>1.2.4.1.1.000-0121</t>
  </si>
  <si>
    <t>MUEBLES DE OFICINA Y ESTANTERÍA (escritorio)</t>
  </si>
  <si>
    <t>1.2.4.1.1.000-0121-1</t>
  </si>
  <si>
    <t>MUEBLES DE OFICINA Y ESTANTERÍA</t>
  </si>
  <si>
    <t>T.CABALLETE</t>
  </si>
  <si>
    <t>1.2.4.1.1.000-0123-2</t>
  </si>
  <si>
    <t>1.2.4.1.1.000-0122</t>
  </si>
  <si>
    <t>SILLA SECRETARIAL MODELO A-116 COLOR NEGRO</t>
  </si>
  <si>
    <t>1.2.4.1.1.000-0122-1</t>
  </si>
  <si>
    <t>1.2.4.1.1.000-0122-2</t>
  </si>
  <si>
    <t>1.2.4.1.1.000-0122-3</t>
  </si>
  <si>
    <t>1.2.4.1.1.000-0122-4</t>
  </si>
  <si>
    <t>1.2.4.1.1.000-0122-5</t>
  </si>
  <si>
    <t>1.2.4.1.1.000-0122-6</t>
  </si>
  <si>
    <t>1.2.4.1.1.000-0122-7</t>
  </si>
  <si>
    <t>1.2.4.1.1.000-0122-8</t>
  </si>
  <si>
    <t>1.2.4.1.1.000-0122-9</t>
  </si>
  <si>
    <t>1.2.4.1.1.000-0123</t>
  </si>
  <si>
    <t>SILLA SECRETARIAL MOD. A-116 COLOR NEGRO</t>
  </si>
  <si>
    <t>CUBICULO #4</t>
  </si>
  <si>
    <t>Alexandra Miguel Guevara Castillo</t>
  </si>
  <si>
    <t>1.2.4.1.1.000-0123-1</t>
  </si>
  <si>
    <t>1.2.4.1.1.000-0123-3</t>
  </si>
  <si>
    <t>Direccion Academica</t>
  </si>
  <si>
    <t>1.2.4.1.1.000-0123-4</t>
  </si>
  <si>
    <t>1.2.4.1.1.000-0124</t>
  </si>
  <si>
    <t>SILLON EJECUTIVO COLOR NEGRO MOD. E-60</t>
  </si>
  <si>
    <t>1.2.4.1.1.000-0125</t>
  </si>
  <si>
    <t>SILLA OPERATIVA CON BRAZOS COLOR NEGRO MOD. E-90N</t>
  </si>
  <si>
    <t>recursos humanos</t>
  </si>
  <si>
    <t xml:space="preserve">María Isabel Nieves </t>
  </si>
  <si>
    <t>1.2.4.1.1.000-0126</t>
  </si>
  <si>
    <t>MESA PEGLABLE BLANCA DE 2.44</t>
  </si>
  <si>
    <t>1.2.4.1.1.000-0127</t>
  </si>
  <si>
    <t>MESA PEGLABLE BLANCA</t>
  </si>
  <si>
    <t>1.2.4.1.1.000-0127-1</t>
  </si>
  <si>
    <t>1.2.4.1.2.000-0002</t>
  </si>
  <si>
    <t>MARTCO P/PIZARRON DE CELOTEX</t>
  </si>
  <si>
    <t>1.2.4.1.2.000-00022</t>
  </si>
  <si>
    <t>1.2.4.1.2.000-00023</t>
  </si>
  <si>
    <t>1.2.4.1.2.000-00024</t>
  </si>
  <si>
    <t>1.2.4.1.2.000-00025</t>
  </si>
  <si>
    <t>1.2.4.1.2.000-00026</t>
  </si>
  <si>
    <t>1.2.4.1.2.000-00027</t>
  </si>
  <si>
    <t>1.2.4.1.2.000-00028</t>
  </si>
  <si>
    <t>1.2.4.1.2.000-00029</t>
  </si>
  <si>
    <t>1.2.4.1.2.000-000210</t>
  </si>
  <si>
    <t>1.2.4.1.2.000-0008</t>
  </si>
  <si>
    <t>BURRO DE PINO DE 1.50</t>
  </si>
  <si>
    <t>1.2.4.1.2.000-00082</t>
  </si>
  <si>
    <t>1.2.4.1.2.000-00083</t>
  </si>
  <si>
    <t>1.2.4.1.2.000-00084</t>
  </si>
  <si>
    <t>1.2.4.1.2.000-00085</t>
  </si>
  <si>
    <t>1.2.4.1.2.000-00086</t>
  </si>
  <si>
    <t>1.2.4.1.2.000-00087</t>
  </si>
  <si>
    <t>1.2.4.1.2.000-00088</t>
  </si>
  <si>
    <t>1.2.4.1.2.000-0009</t>
  </si>
  <si>
    <t>CABALLETE DE 1.80 X .70 PINO</t>
  </si>
  <si>
    <t>1.2.4.1.2.000-00092</t>
  </si>
  <si>
    <t>1.2.4.1.2.000-00093</t>
  </si>
  <si>
    <t>1.2.4.1.2.000-00094</t>
  </si>
  <si>
    <t>1.2.4.1.2.000-00095</t>
  </si>
  <si>
    <t>1.2.4.1.2.000-00096</t>
  </si>
  <si>
    <t>1.2.4.1.2.000-00097</t>
  </si>
  <si>
    <t>1.2.4.1.2.000-00098</t>
  </si>
  <si>
    <t>1.2.4.1.2.000-00099</t>
  </si>
  <si>
    <t>1.2.4.1.2.000-000910</t>
  </si>
  <si>
    <t>1.2.4.1.2.000-000911</t>
  </si>
  <si>
    <t>1.2.4.1.2.000-000912</t>
  </si>
  <si>
    <t>1.2.4.1.2.000-000913</t>
  </si>
  <si>
    <t>1.2.4.1.2.000-000914</t>
  </si>
  <si>
    <t>1.2.4.1.2.000-000915</t>
  </si>
  <si>
    <t>1.2.4.1.2.000-00106</t>
  </si>
  <si>
    <t>CABALLETE DE 1.50 X .60 DE PINO</t>
  </si>
  <si>
    <t>1.2.4.1.2.000-00107</t>
  </si>
  <si>
    <t>1.2.4.1.2.000-00108</t>
  </si>
  <si>
    <t>1.2.4.1.2.000-00109</t>
  </si>
  <si>
    <t xml:space="preserve"> CABALLETE DE 1.50 X .60 DE PINO</t>
  </si>
  <si>
    <t>1.2.4.1.2.000-001010</t>
  </si>
  <si>
    <t>1.2.4.1.2.000-0011</t>
  </si>
  <si>
    <t>CUBO DE PINO DE .40 X .50</t>
  </si>
  <si>
    <t>1.2.4.1.2.000-00112</t>
  </si>
  <si>
    <t>1.2.4.1.2.000-00113</t>
  </si>
  <si>
    <t>1.2.4.1.2.000-00114</t>
  </si>
  <si>
    <t>1.2.4.1.2.000-00115</t>
  </si>
  <si>
    <t>1.2.4.1.2.000-00116</t>
  </si>
  <si>
    <t>1.2.4.1.2.000-00117</t>
  </si>
  <si>
    <t>1.2.4.1.2.000-00118</t>
  </si>
  <si>
    <t>1.2.4.1.2.000-00119</t>
  </si>
  <si>
    <t>1.2.4.1.2.000-001110</t>
  </si>
  <si>
    <t>1.2.4.1.2.000-001111</t>
  </si>
  <si>
    <t>1.2.4.1.2.000-001112</t>
  </si>
  <si>
    <t>1.2.4.1.2.000-001113</t>
  </si>
  <si>
    <t>1.2.4.1.2.000-001114</t>
  </si>
  <si>
    <t>1.2.4.1.2.000-001115</t>
  </si>
  <si>
    <t>1.2.4.1.2.000-001116</t>
  </si>
  <si>
    <t>1.2.4.1.2.000-0012</t>
  </si>
  <si>
    <t>TELAR DE ENCUDERNACION</t>
  </si>
  <si>
    <t>1.2.4.1.2.000-00122</t>
  </si>
  <si>
    <t>1.2.4.1.2.000-0013</t>
  </si>
  <si>
    <t>BANCO PARA PRENSA</t>
  </si>
  <si>
    <t>1.2.4.1.2.000-0014</t>
  </si>
  <si>
    <t>MESA DE TRABAJO P/JOYERO</t>
  </si>
  <si>
    <t>1.2.4.1.2.000-0015</t>
  </si>
  <si>
    <t>BURRO PARA TRABAJO (20)</t>
  </si>
  <si>
    <t>1.2.4.1.2.000-0016</t>
  </si>
  <si>
    <t>CARRO MANUAL DE MADERA</t>
  </si>
  <si>
    <t>1.2.4.1.2.000-0017</t>
  </si>
  <si>
    <t>CABALLETE 2.30 X 1.50</t>
  </si>
  <si>
    <t>1.2.4.1.2.000-0018</t>
  </si>
  <si>
    <t>PATIN HIDRAULICO WTC NEW LINE</t>
  </si>
  <si>
    <t>1.2.4.1.2.000-00182</t>
  </si>
  <si>
    <t>1.2.4.1.2.000-0019</t>
  </si>
  <si>
    <t>CARRO TIPO PLATAFORMA</t>
  </si>
  <si>
    <t>1.2.4.1.2.000-00162</t>
  </si>
  <si>
    <t>1.2.4.1.2.000-0020</t>
  </si>
  <si>
    <t>ELEVADOR MANUAL TIPO PLATAFORMA</t>
  </si>
  <si>
    <t>1.2.4.1.2.000-0024</t>
  </si>
  <si>
    <t>TABLON MET. P/ANDAMIO 2.40 MTS</t>
  </si>
  <si>
    <t>1.2.4.1.2.000-00242</t>
  </si>
  <si>
    <t>1.2.4.1.2.000-00243</t>
  </si>
  <si>
    <t>1.2.4.1.2.000-00244</t>
  </si>
  <si>
    <t>1.2.4.1.2.000-0025</t>
  </si>
  <si>
    <t>TABLON MET. P/ANDAMIO 2.00 MTS</t>
  </si>
  <si>
    <t>1.2.4.1.2.000-00252</t>
  </si>
  <si>
    <t>1.2.4.1.2.000-0026</t>
  </si>
  <si>
    <t>PRENSA MECANIXCA DE.52 X .76</t>
  </si>
  <si>
    <t>1.2.4.1.2.000-0027</t>
  </si>
  <si>
    <t>PRENSA DE MAPAS DE 1.20 X 2.40</t>
  </si>
  <si>
    <t>1.2.4.1.2.000-0028</t>
  </si>
  <si>
    <t xml:space="preserve">PRENSA DE CAJOS PARA ENCUADERNACION </t>
  </si>
  <si>
    <t>1.2.4.1.2.000-0029</t>
  </si>
  <si>
    <t>PLANCHA DE REENTELADO 2009</t>
  </si>
  <si>
    <t>1.2.4.1.2.000-00292</t>
  </si>
  <si>
    <t>1.2.4.1.2.000-0030</t>
  </si>
  <si>
    <t>PLANCHA DE RENTELADO</t>
  </si>
  <si>
    <t>1.2.4.1.2.000-0031</t>
  </si>
  <si>
    <t>RACK DE SECADO 70X 1</t>
  </si>
  <si>
    <t>1.2.4.1.2.000-0032</t>
  </si>
  <si>
    <t xml:space="preserve">MESA PARA JARDIN LIFETIME PLEGABLE 1.8 </t>
  </si>
  <si>
    <t xml:space="preserve">JARDIN </t>
  </si>
  <si>
    <t>1.2.4.1.2.000-0032-1</t>
  </si>
  <si>
    <t>1.2.4.1.2.000-0032-2</t>
  </si>
  <si>
    <t>1.2.4.1.2.000-0033</t>
  </si>
  <si>
    <t xml:space="preserve">TABLON PLEGABLE LIFETIME </t>
  </si>
  <si>
    <t>1.2.4.1.2.000-0034</t>
  </si>
  <si>
    <t>EXPOFLEX ECO 4 X3 CURVO ESTRUCTURAL</t>
  </si>
  <si>
    <t>1.2.4.1.3.000-0002</t>
  </si>
  <si>
    <t>REGULADOR ELECTRONICO 1000 WATTS</t>
  </si>
  <si>
    <t>IMPRESIÓN-PROFESORES</t>
  </si>
  <si>
    <t>1.2.4.1.3.000-0004</t>
  </si>
  <si>
    <t xml:space="preserve">REGULADOR </t>
  </si>
  <si>
    <t>1.2.4.1.3.000-00042</t>
  </si>
  <si>
    <t>1.2.4.1.3.000-0005</t>
  </si>
  <si>
    <t xml:space="preserve"> NOBREAK 800 VA</t>
  </si>
  <si>
    <t>1.2.4.1.3.000-0007</t>
  </si>
  <si>
    <t>NOBREAK 800 VA</t>
  </si>
  <si>
    <t>1.2.4.1.3.000-00072</t>
  </si>
  <si>
    <t>1.2.4.1.3.000-00084</t>
  </si>
  <si>
    <t>COMPUTADORA CELERON 600</t>
  </si>
  <si>
    <t>1.2.4.1.3.000-00085</t>
  </si>
  <si>
    <t>1.2.4.1.3.000-0010</t>
  </si>
  <si>
    <t>IMPRESORA HP LASER JET 610C</t>
  </si>
  <si>
    <t>1.2.4.1.3.000-0011</t>
  </si>
  <si>
    <t>SCANNER HP 5300</t>
  </si>
  <si>
    <t>1.2.4.1.3.000-0014</t>
  </si>
  <si>
    <t xml:space="preserve"> NO BREAK CON REG PROTEC TELEF </t>
  </si>
  <si>
    <t>1.2.4.1.3.000-0016</t>
  </si>
  <si>
    <t xml:space="preserve"> REGULADOR</t>
  </si>
  <si>
    <t>1.2.4.1.3.000-0017</t>
  </si>
  <si>
    <t>IMPRESORA HP DESKJET 840</t>
  </si>
  <si>
    <t>1.2.4.1.3.000-0019</t>
  </si>
  <si>
    <t>REGULADOR TDE 1000</t>
  </si>
  <si>
    <t>1.2.4.1.3.000-0020</t>
  </si>
  <si>
    <t>1.2.4.1.3.000-0021</t>
  </si>
  <si>
    <t xml:space="preserve">FUENTE DE PODER </t>
  </si>
  <si>
    <t>1.2.4.1.3.000-0022</t>
  </si>
  <si>
    <t xml:space="preserve">COMPUTADORA CELERON </t>
  </si>
  <si>
    <t>1.2.4.1.3.000-00222</t>
  </si>
  <si>
    <t>1.2.4.1.3.000-0024</t>
  </si>
  <si>
    <t xml:space="preserve"> REGULADOR MX100CON 4 CONTACTOS </t>
  </si>
  <si>
    <t>1.2.4.1.3.000-00242</t>
  </si>
  <si>
    <t xml:space="preserve">REGULADOR MX100CON 4 CONTACTOS </t>
  </si>
  <si>
    <t>1.2.4.1.3.000-00243</t>
  </si>
  <si>
    <t>1.2.4.1.3.000-00244</t>
  </si>
  <si>
    <t>1.2.4.1.3.000-00245</t>
  </si>
  <si>
    <t>1.2.4.1.3.000-00246</t>
  </si>
  <si>
    <t>1.2.4.1.3.000-00247</t>
  </si>
  <si>
    <t>1.2.4.1.3.000-00248</t>
  </si>
  <si>
    <t>1.2.4.1.3.000-00249</t>
  </si>
  <si>
    <t>1.2.4.1.3.000-002410</t>
  </si>
  <si>
    <t>1.2.4.1.3.000-002411</t>
  </si>
  <si>
    <t>1.2.4.1.3.000-002412</t>
  </si>
  <si>
    <t>1.2.4.1.3.000-002413</t>
  </si>
  <si>
    <t>1.2.4.1.3.000-002414</t>
  </si>
  <si>
    <t>1.2.4.1.3.000-0026</t>
  </si>
  <si>
    <t>COMPUTADORA LAP TOP SATELLITE CELERON TOSHIBA</t>
  </si>
  <si>
    <t>1.2.4.1.3.000-0028</t>
  </si>
  <si>
    <t>COMPUTADORA PENTIUM IV 1.7 GHZ</t>
  </si>
  <si>
    <t>1.2.4.1.3.000-0029</t>
  </si>
  <si>
    <t>COPIADORA XERPX MOD 315</t>
  </si>
  <si>
    <t>1.2.4.1.3.000-0032</t>
  </si>
  <si>
    <t>IMPRESORA HP DESKJET 920</t>
  </si>
  <si>
    <t>1.2.4.1.3.000-0035</t>
  </si>
  <si>
    <t>SCANNER MICROTEK MOD VGUPL</t>
  </si>
  <si>
    <t>1.2.4.1.3.000-00372</t>
  </si>
  <si>
    <t>COMPUTADORA ACER VERITON 5600 G IL2800</t>
  </si>
  <si>
    <t>1.2.4.1.3.000-00373</t>
  </si>
  <si>
    <t>1.2.4.1.3.000-00374</t>
  </si>
  <si>
    <t>1.2.4.1.3.000-00375</t>
  </si>
  <si>
    <t>1.2.4.1.3.000-00376</t>
  </si>
  <si>
    <t>1.2.4.1.3.000-00377</t>
  </si>
  <si>
    <t>1.2.4.1.3.000-00378</t>
  </si>
  <si>
    <t>1.2.4.1.3.000-0039</t>
  </si>
  <si>
    <t>REGULADOR MEXMAL</t>
  </si>
  <si>
    <t>1.2.4.1.3.000-0044</t>
  </si>
  <si>
    <t>COMPUTARDORA ACER VERITON 5600</t>
  </si>
  <si>
    <t>1.2.4.1.3.000-00442</t>
  </si>
  <si>
    <t>1.2.4.1.3.000-0051</t>
  </si>
  <si>
    <t>IMPRESORA EPSON SIYLUS</t>
  </si>
  <si>
    <t>1.2.4.1.3.000-0052</t>
  </si>
  <si>
    <t>COMPUTADORA HP MOD PAVILLON</t>
  </si>
  <si>
    <t>1.2.4.1.3.000-00522</t>
  </si>
  <si>
    <t>1.2.4.1.3.000-00523</t>
  </si>
  <si>
    <t>1.2.4.1.3.000-0053</t>
  </si>
  <si>
    <t>COMPUTADORA SONY</t>
  </si>
  <si>
    <t>1.2.4.1.3.000-0054</t>
  </si>
  <si>
    <t>IMPRESORA HP PHOTOSMART</t>
  </si>
  <si>
    <t>1.2.4.1.3.000-0058</t>
  </si>
  <si>
    <t>COMPUTADORA HP PAVILLION</t>
  </si>
  <si>
    <t>1.2.4.1.3.000-00582</t>
  </si>
  <si>
    <t>1.2.4.1.3.000-0059</t>
  </si>
  <si>
    <t>1.2.4.1.3.000-00592</t>
  </si>
  <si>
    <t>1.2.4.1.3.000-0061</t>
  </si>
  <si>
    <t>IMPRESORA HP LASERJET MOD. 1022</t>
  </si>
  <si>
    <t>1.2.4.1.3.000-0062</t>
  </si>
  <si>
    <t>IMPRESORA HP DESKJET MOD. 6940</t>
  </si>
  <si>
    <t>1.2.4.1.3.000-00622</t>
  </si>
  <si>
    <t>1.2.4.1.3.000-0063</t>
  </si>
  <si>
    <t>COMPUTADORA HP PAVILLION SLIMLINE</t>
  </si>
  <si>
    <t>1.2.4.1.3.000-00632</t>
  </si>
  <si>
    <t>1.2.4.1.3.000-0064</t>
  </si>
  <si>
    <t>LAPTOP SONY VAIO</t>
  </si>
  <si>
    <t>1.2.4.1.3.000-0066</t>
  </si>
  <si>
    <t>DISCO DURO 500Gb SEAGATE</t>
  </si>
  <si>
    <t>1.2.4.1.3.000-0067</t>
  </si>
  <si>
    <t>NO BREAK SOLA BASIC 1000VA 4 CONTACTOS</t>
  </si>
  <si>
    <t>1.2.4.1.3.000-00672</t>
  </si>
  <si>
    <t>1.2.4.1.3.000-0068</t>
  </si>
  <si>
    <t>DICO DURO EXTERNO 250 GB SATA</t>
  </si>
  <si>
    <t>1.2.4.1.3.000-0069</t>
  </si>
  <si>
    <t>COMPUTADORA HP PAVILION SLIMLINE S5210LA</t>
  </si>
  <si>
    <t>1.2.4.1.3.000-0071</t>
  </si>
  <si>
    <t>COMPUTADORA HP MINILAPTOP 210-1129</t>
  </si>
  <si>
    <t>1.2.4.1.3.000-0072</t>
  </si>
  <si>
    <t>COMPUTADORA PIXXO ALL IN ONE NEGRA 250GB</t>
  </si>
  <si>
    <t>1.2.4.1.3.000-0073</t>
  </si>
  <si>
    <t>COMPUTADORA HP ALL IN ONE DCE350</t>
  </si>
  <si>
    <t>1.2.4.1.3.000-00732</t>
  </si>
  <si>
    <t>1.2.4.1.3.000-00733</t>
  </si>
  <si>
    <t>1.2.4.1.3.000-00734</t>
  </si>
  <si>
    <t>1.2.4.1.3.000-00735</t>
  </si>
  <si>
    <t>1.2.4.1.3.000-0074</t>
  </si>
  <si>
    <t>SCANNER HP SCANJET 5590</t>
  </si>
  <si>
    <t>1.2.4.1.3.000-0075</t>
  </si>
  <si>
    <t>DISCO DURO I DE 80 GB</t>
  </si>
  <si>
    <t>1.2.4.1.3.000-0076</t>
  </si>
  <si>
    <t>NO BREAK SOLA BASIC MICRO SR 800</t>
  </si>
  <si>
    <t>1.2.4.1.3.000-00762</t>
  </si>
  <si>
    <t>1.2.4.1.3.000-00763</t>
  </si>
  <si>
    <t>1.2.4.1.3.000-00764</t>
  </si>
  <si>
    <t>1.2.4.1.3.000-0077</t>
  </si>
  <si>
    <t>DISCO DURO</t>
  </si>
  <si>
    <t>1.2.4.1.3.000-0078</t>
  </si>
  <si>
    <t xml:space="preserve">PC HP PRO DESK 600 G1 SFF COREI3 4330 </t>
  </si>
  <si>
    <t>1.2.4.1.3.000-0079</t>
  </si>
  <si>
    <t>1.2.4.1.3.000-0080</t>
  </si>
  <si>
    <t>1.2.4.1.3.000-0081</t>
  </si>
  <si>
    <t>1.2.4.1.3.000-0082</t>
  </si>
  <si>
    <t>1.2.4.1.3.000-0083</t>
  </si>
  <si>
    <t>1.2.4.1.3.000-0084</t>
  </si>
  <si>
    <t>1.2.4.1.3.000-0085</t>
  </si>
  <si>
    <t>1.2.4.1.3.000-0086</t>
  </si>
  <si>
    <t>1.2.4.1.3.000-0087</t>
  </si>
  <si>
    <t>MONITOR HP LED VALUE LV1911 18.5"</t>
  </si>
  <si>
    <t>1.2.4.1.3.000-0088</t>
  </si>
  <si>
    <t>1.2.4.1.3.000-0089</t>
  </si>
  <si>
    <t>1.2.4.1.3.000-0090</t>
  </si>
  <si>
    <t>1.2.4.1.3.000-0091</t>
  </si>
  <si>
    <t xml:space="preserve">T.CERAMICA </t>
  </si>
  <si>
    <t>1.2.4.1.3.000-0092</t>
  </si>
  <si>
    <t>1.2.4.1.3.000-0093</t>
  </si>
  <si>
    <t>1.2.4.1.3.000-0094</t>
  </si>
  <si>
    <t>1.2.4.1.3.000-0095</t>
  </si>
  <si>
    <t>1.2.4.1.3.000-0096</t>
  </si>
  <si>
    <t>SCANNER BROTHER AV ADS2000</t>
  </si>
  <si>
    <t>1.2.4.1.3.000-0097</t>
  </si>
  <si>
    <t>IMPRESORA LASERJET HP 1102W 19PPM NEGRO WIFI</t>
  </si>
  <si>
    <t>1.2.4.1.3.000-0098</t>
  </si>
  <si>
    <t>1.2.4.1.3.000-0099</t>
  </si>
  <si>
    <t>1.2.4.1.3.000-0100</t>
  </si>
  <si>
    <t>1.2.4.1.3.000-0101</t>
  </si>
  <si>
    <t>MULTIFUNCIONAL LASERJET HP PROM225DW 26PPM NEGRO</t>
  </si>
  <si>
    <t>1.2.4.1.3.000-0102</t>
  </si>
  <si>
    <t>MULTIFUNCIONAL LASERJET HP PRO M521DN,44PPM NEGRO</t>
  </si>
  <si>
    <t>1.2.4.1.3.000-0103</t>
  </si>
  <si>
    <t xml:space="preserve">COMPUTADORA  DE ESC HP 700SFFMICRO A10PRO </t>
  </si>
  <si>
    <t>1.2.4.1.3.000-0104</t>
  </si>
  <si>
    <t>1.2.4.1.3.000-0105</t>
  </si>
  <si>
    <t>1.2.4.1.3.000-0106</t>
  </si>
  <si>
    <t>1.2.4.1.3.000-0107</t>
  </si>
  <si>
    <t>1.2.4.1.3.000-0108</t>
  </si>
  <si>
    <t>MONITOR 24 LED 1920X1080 VESA</t>
  </si>
  <si>
    <t>1.2.4.1.3.000-0109</t>
  </si>
  <si>
    <t>1.2.4.1.3.000-0110</t>
  </si>
  <si>
    <t>1.2.4.1.3.000-0111</t>
  </si>
  <si>
    <t>1.2.4.1.3.000-0112</t>
  </si>
  <si>
    <t>1.2.4.1.3.000-0113</t>
  </si>
  <si>
    <t>CAMARA LOGITECH C920</t>
  </si>
  <si>
    <t>1.2.4.1.3.000-0114</t>
  </si>
  <si>
    <t>1.2.4.1.3.000-0115</t>
  </si>
  <si>
    <t>1.2.4.1.3.000-0116</t>
  </si>
  <si>
    <t>1.2.4.1.3.000-0117</t>
  </si>
  <si>
    <t>1.2.4.1.3.000-0118</t>
  </si>
  <si>
    <t>HP PRODESK 405G2 MT AMD E1-6050 500GB</t>
  </si>
  <si>
    <t>1.2.4.1.3.000-0119</t>
  </si>
  <si>
    <t>profesor Investigador cubiculo #6</t>
  </si>
  <si>
    <t>1.2.4.1.3.000-0120</t>
  </si>
  <si>
    <t>1.2.4.1.3.000-0121</t>
  </si>
  <si>
    <t>MONITOR LED HP 18.5 VALUE V193B 1366X766VGA</t>
  </si>
  <si>
    <t>1.2.4.1.3.000-0122</t>
  </si>
  <si>
    <t>1.2.4.1.3.000-0123</t>
  </si>
  <si>
    <t>1.2.4.1.3.000-0124</t>
  </si>
  <si>
    <t xml:space="preserve">ESCANNER DUPLEX 24PPM 600X600 </t>
  </si>
  <si>
    <t>1.2.4.1.3.000-0125</t>
  </si>
  <si>
    <t>MULTIFUNCIONAL OFFICEJET PRO HP8620</t>
  </si>
  <si>
    <t>1.2.4.1.3.000-0126</t>
  </si>
  <si>
    <t>COMPUTADORA DELL CPU96R9QD2 MONITOR CN07XJH5728</t>
  </si>
  <si>
    <t>1.2.4.1.3.000-0127</t>
  </si>
  <si>
    <t>COMPUTADORA DELL CPU971CQD2 MONITOR CN07XJH572</t>
  </si>
  <si>
    <t>1.2.4.1.3.000-0128</t>
  </si>
  <si>
    <t>COMPUTADORA DELL CPU96YDQD2 MONITORCN07XJH572</t>
  </si>
  <si>
    <t>1.2.4.1.3.000-0129</t>
  </si>
  <si>
    <t>COMPUTADORA DELL CPU9718QD2 MONITORCN07XJH5728</t>
  </si>
  <si>
    <t>1.2.4.1.3.000-0130</t>
  </si>
  <si>
    <t>LAPTOP THINKPAD E460 14" SERIE SPF0NQ81K</t>
  </si>
  <si>
    <t>1.2.4.1.3.000-0132</t>
  </si>
  <si>
    <t>COMPUTADORA DE ESCRITORIO LENOVO COREI 3 1USUS8DU00</t>
  </si>
  <si>
    <t>1.2.4.1.3.000-0133</t>
  </si>
  <si>
    <t>gerardo Hernández Rosales</t>
  </si>
  <si>
    <t>1.2.4.1.3.000-0134</t>
  </si>
  <si>
    <t>1.2.4.1.3.000-0135</t>
  </si>
  <si>
    <t>t.ceramica</t>
  </si>
  <si>
    <t>1.2.4.1.3.000-0136</t>
  </si>
  <si>
    <t>1.2.4.1.3.000-0137</t>
  </si>
  <si>
    <t>1.2.4.1.3.000-0138</t>
  </si>
  <si>
    <t xml:space="preserve">nora Beatriz ramos Ponce </t>
  </si>
  <si>
    <t>1.2.4.1.3.000-0139</t>
  </si>
  <si>
    <t>Computadora Laptop Lenovo 20L6A01MLM</t>
  </si>
  <si>
    <t>1.2.4.1.9.000-0001</t>
  </si>
  <si>
    <t>FAROL REDONDO</t>
  </si>
  <si>
    <t>1.2.4.1.9.000-00012</t>
  </si>
  <si>
    <t>1.2.4.1.9.000-00013</t>
  </si>
  <si>
    <t>1.2.4.1.9.000-00014</t>
  </si>
  <si>
    <t>1.2.4.1.9.000-00015</t>
  </si>
  <si>
    <t>1.2.4.1.9.000-00016</t>
  </si>
  <si>
    <t>1.2.4.1.9.000-00017</t>
  </si>
  <si>
    <t>1.2.4.1.9.000-00018</t>
  </si>
  <si>
    <t>1.2.4.1.9.000-00019</t>
  </si>
  <si>
    <t>1.2.4.1.9.000-000110</t>
  </si>
  <si>
    <t>1.2.4.1.9.000-000111</t>
  </si>
  <si>
    <t>1.2.4.1.9.000-000112</t>
  </si>
  <si>
    <t>1.2.4.1.9.000-000113</t>
  </si>
  <si>
    <t>1.2.4.1.9.000-000114</t>
  </si>
  <si>
    <t>1.2.4.1.9.000-0002</t>
  </si>
  <si>
    <t xml:space="preserve">PERSIANA ENROLLABLE </t>
  </si>
  <si>
    <t>1.2.4.1.9.000-00022</t>
  </si>
  <si>
    <t>1.2.4.1.9.000-00023</t>
  </si>
  <si>
    <t>1.2.4.1.9.000-00024</t>
  </si>
  <si>
    <t>1.2.4.1.9.000-00025</t>
  </si>
  <si>
    <t>1.2.4.1.9.000-0003</t>
  </si>
  <si>
    <t xml:space="preserve">LETRA E C R O </t>
  </si>
  <si>
    <t>1.2.4.1.9.000-0006</t>
  </si>
  <si>
    <t>EXTRACTOR SOLAR PALAM MOD HXM</t>
  </si>
  <si>
    <t>1.2.4.1.9.000-0007</t>
  </si>
  <si>
    <t>PERSIANA DE GRAVEDAD PER 350</t>
  </si>
  <si>
    <t>1.2.4.1.9.000-00072</t>
  </si>
  <si>
    <t>1.2.4.1.9.000-0008</t>
  </si>
  <si>
    <t xml:space="preserve">MAQUINA DE ESCRIBIR BROTHER SERIE </t>
  </si>
  <si>
    <t>1.2.4.1.9.000-0009</t>
  </si>
  <si>
    <t>CALCULADORA MARCA CASIO DR 220</t>
  </si>
  <si>
    <t>1.2.4.1.9.000-0010</t>
  </si>
  <si>
    <t>PERSIANA VERTICAL DE PVC</t>
  </si>
  <si>
    <t>1.2.4.1.9.000-00102</t>
  </si>
  <si>
    <t>1.2.4.1.9.000-00103</t>
  </si>
  <si>
    <t>1.2.4.1.9.000-00104</t>
  </si>
  <si>
    <t>1.2.4.1.9.000-0012</t>
  </si>
  <si>
    <t>PERSIANA ENROLLABLE CON B</t>
  </si>
  <si>
    <t>1.2.4.1.9.000-00122</t>
  </si>
  <si>
    <t>1.2.4.1.9.000-00123</t>
  </si>
  <si>
    <t>1.2.4.1.9.000-00124</t>
  </si>
  <si>
    <t>1.2.4.1.9.000-00125</t>
  </si>
  <si>
    <t>1.2.4.1.9.000-0013</t>
  </si>
  <si>
    <t>VENTILADOR LASKO DE "24</t>
  </si>
  <si>
    <t>1.2.4.1.9.000-00132</t>
  </si>
  <si>
    <t>1.2.4.1.9.000-0014</t>
  </si>
  <si>
    <t>VENTILADOR LYTEK DE "16</t>
  </si>
  <si>
    <t>1.2.4.1.9.000-00142</t>
  </si>
  <si>
    <t>1.2.4.1.9.000-00143</t>
  </si>
  <si>
    <t>1.2.4.1.9.000-00144</t>
  </si>
  <si>
    <t>1.2.4.1.9.000-00145</t>
  </si>
  <si>
    <t>1.2.4.1.9.000-00146</t>
  </si>
  <si>
    <t>1.2.4.1.9.000-00147</t>
  </si>
  <si>
    <t>1.2.4.1.9.000-00148</t>
  </si>
  <si>
    <t>1.2.4.1.9.000-00149</t>
  </si>
  <si>
    <t>1.2.4.1.9.000-001410</t>
  </si>
  <si>
    <t>1.2.4.1.9.000-001411</t>
  </si>
  <si>
    <t>1.2.4.1.9.000-0015</t>
  </si>
  <si>
    <t xml:space="preserve">PERSIANA VERTICAL DE P.V.C. </t>
  </si>
  <si>
    <t>1.2.4.1.9.000-00152</t>
  </si>
  <si>
    <t>1.2.4.1.9.000-00153</t>
  </si>
  <si>
    <t>1.2.4.1.9.000-0016</t>
  </si>
  <si>
    <t>PERSIANA ENROLLABLE</t>
  </si>
  <si>
    <t>1.2.4.1.9.000-0017</t>
  </si>
  <si>
    <t>ANDAMIO</t>
  </si>
  <si>
    <t>1.2.4.1.9.000-00172</t>
  </si>
  <si>
    <t>1.2.4.1.9.000-00173</t>
  </si>
  <si>
    <t>1.2.4.1.9.000-00174</t>
  </si>
  <si>
    <t>1.2.4.1.9.000-0018</t>
  </si>
  <si>
    <t>LLANTA P/ANDAMIO</t>
  </si>
  <si>
    <t>1.2.4.1.9.000-00182</t>
  </si>
  <si>
    <t>1.2.4.1.9.000-00183</t>
  </si>
  <si>
    <t>1.2.4.1.9.000-00184</t>
  </si>
  <si>
    <t>1.2.4.1.9.000-00185</t>
  </si>
  <si>
    <t>1.2.4.1.9.000-00186</t>
  </si>
  <si>
    <t>1.2.4.1.9.000-00187</t>
  </si>
  <si>
    <t>1.2.4.1.9.000-00188</t>
  </si>
  <si>
    <t>1.2.4.1.9.000-0019</t>
  </si>
  <si>
    <t>PERSIANA DE PV LISAS</t>
  </si>
  <si>
    <t>1.2.4.1.9.000-00192</t>
  </si>
  <si>
    <t>1.2.4.1.9.000-0020</t>
  </si>
  <si>
    <t>PERSIANA ENROLLABLE DE PVC</t>
  </si>
  <si>
    <t>1.2.4.1.9.000-00202</t>
  </si>
  <si>
    <t>1.2.4.1.9.000-0021</t>
  </si>
  <si>
    <t>PERSIANA VERTICAL</t>
  </si>
  <si>
    <t>1.2.4.1.9.000-00212</t>
  </si>
  <si>
    <t>1.2.4.1.9.000-00213</t>
  </si>
  <si>
    <t xml:space="preserve">PERSIANA VERTICAL </t>
  </si>
  <si>
    <t>1.2.4.1.9.000-00214</t>
  </si>
  <si>
    <t>1.2.4.1.9.000-00215</t>
  </si>
  <si>
    <t>1.2.4.1.9.000-00216</t>
  </si>
  <si>
    <t xml:space="preserve"> PERSIANA VERTICAL </t>
  </si>
  <si>
    <t>1.2.4.1.9.000-00217</t>
  </si>
  <si>
    <t>1.2.4.1.9.000-00218</t>
  </si>
  <si>
    <t>1.2.4.1.9.000-00219</t>
  </si>
  <si>
    <t xml:space="preserve"> PERSIANA VERTICALE </t>
  </si>
  <si>
    <t>1.2.4.1.9.000-002110</t>
  </si>
  <si>
    <t>1.2.4.1.9.000-002111</t>
  </si>
  <si>
    <t>1.2.4.1.9.000-002112</t>
  </si>
  <si>
    <t>1.2.4.1.9.000-002113</t>
  </si>
  <si>
    <t>1.2.4.1.9.000-002114</t>
  </si>
  <si>
    <t>1.2.4.1.9.000-002115</t>
  </si>
  <si>
    <t>1.2.4.1.9.000-002116</t>
  </si>
  <si>
    <t>1.2.4.1.9.000-0022</t>
  </si>
  <si>
    <t>ESCALERA DE TIJERA  708.-6</t>
  </si>
  <si>
    <t>1.2.4.1.9.000-00222</t>
  </si>
  <si>
    <t>1.2.4.1.9.000-0023</t>
  </si>
  <si>
    <t xml:space="preserve">SCALERA DE TIJERA </t>
  </si>
  <si>
    <t>1.2.4.1.9.000-0024</t>
  </si>
  <si>
    <t>1.2.4.1.9.000-00242</t>
  </si>
  <si>
    <t>1.2.4.1.9.000-00243</t>
  </si>
  <si>
    <t>1.2.4.1.9.000-00244</t>
  </si>
  <si>
    <t>1.2.4.1.9.000-00245</t>
  </si>
  <si>
    <t>1.2.4.1.9.000-00246</t>
  </si>
  <si>
    <t>1.2.4.1.9.000-00247</t>
  </si>
  <si>
    <t>1.2.4.1.9.000-00248</t>
  </si>
  <si>
    <t>1.2.4.1.9.000-00249</t>
  </si>
  <si>
    <t>1.2.4.1.9.000-002410</t>
  </si>
  <si>
    <t>1.2.4.1.9.000-0025</t>
  </si>
  <si>
    <t>1.2.4.1.9.000-00252</t>
  </si>
  <si>
    <t>1.2.4.1.9.000-00253</t>
  </si>
  <si>
    <t>1.2.4.1.9.000-00254</t>
  </si>
  <si>
    <t>1.2.4.1.9.000-00255</t>
  </si>
  <si>
    <t>1.2.4.1.9.000-0026</t>
  </si>
  <si>
    <t>VENTILADOR INDUSTRIAL SIN QUEMADOR</t>
  </si>
  <si>
    <t>1.2.4.1.9.000-0027</t>
  </si>
  <si>
    <t>PERSIANA HORIZONTAL</t>
  </si>
  <si>
    <t>1.2.4.1.9.000-00272</t>
  </si>
  <si>
    <t>1.2.4.1.9.000-00273</t>
  </si>
  <si>
    <t>1.2.4.1.9.000-00274</t>
  </si>
  <si>
    <t>1.2.4.1.9.000-00275</t>
  </si>
  <si>
    <t>1.2.4.1.9.000-00276</t>
  </si>
  <si>
    <t>1.2.4.1.9.000-0028</t>
  </si>
  <si>
    <t>PERSIANAS VERTICALES</t>
  </si>
  <si>
    <t>1.2.4.1.9.000-00282</t>
  </si>
  <si>
    <t>1.2.4.1.9.000-0029</t>
  </si>
  <si>
    <t>VENTILADORES MAJESTIC TORRE</t>
  </si>
  <si>
    <t>1.2.4.1.9.000-00292</t>
  </si>
  <si>
    <t>1.2.4.1.9.000-00293</t>
  </si>
  <si>
    <t>1.2.4.1.9.000-00294</t>
  </si>
  <si>
    <t>1.2.4.1.9.000-00312</t>
  </si>
  <si>
    <t xml:space="preserve"> VENTILADOR MYTEC 3338 20"</t>
  </si>
  <si>
    <t>1.2.4.1.9.000-00313</t>
  </si>
  <si>
    <t>VENTILADOR MYTEC 3338 20"</t>
  </si>
  <si>
    <t>1.2.4.1.9.000-0033</t>
  </si>
  <si>
    <t xml:space="preserve"> ENFRIADOR DE AGUA/PORTAGARRAFON GE MOD GX</t>
  </si>
  <si>
    <t>1.2.4.1.9.000-00332</t>
  </si>
  <si>
    <t>ENFRIADOR DE AGUA/PORTAGARRAFON GE MOD GX</t>
  </si>
  <si>
    <t>1.2.4.1.9.000-0035</t>
  </si>
  <si>
    <t>MINIFRIGOBAR BLANCO GE 2 PIES</t>
  </si>
  <si>
    <t>1.2.4.1.9.000-00352</t>
  </si>
  <si>
    <t xml:space="preserve"> MINIFRIGOBAR BLANCO GE 2 PIES</t>
  </si>
  <si>
    <t>1.2.4.1.9.000-0036</t>
  </si>
  <si>
    <t>(1) VENTILADOR PEDESTAL VENCOOL</t>
  </si>
  <si>
    <t>1.2.4.1.9.000-0037</t>
  </si>
  <si>
    <t>(1) TRIPIE PARA PINTARRON  RECTRACTIL QUARTET</t>
  </si>
  <si>
    <t>1.2.4.1.9.000-0038</t>
  </si>
  <si>
    <t>(1) CARRITO DE LIMPIEZA VILEDA EXPRIMETRAPEADOR</t>
  </si>
  <si>
    <t>1.2.4.1.9.000-00382</t>
  </si>
  <si>
    <t>1.2.4.1.9.000-0039</t>
  </si>
  <si>
    <t>(1) JUEGO DE HERRAMIENTA COMBINADO (70 PZAS)</t>
  </si>
  <si>
    <t>1.2.4.1.9.000-0040</t>
  </si>
  <si>
    <t xml:space="preserve"> RELOJ </t>
  </si>
  <si>
    <t>1.2.4.1.9.000-00402</t>
  </si>
  <si>
    <t>1.2.4.1.9.000-0041</t>
  </si>
  <si>
    <t>01 RELOJ DE PARED</t>
  </si>
  <si>
    <t>1.2.4.1.9.000-0042</t>
  </si>
  <si>
    <t>RELOJES CITIZEN</t>
  </si>
  <si>
    <t>1.2.4.1.9.000-0043</t>
  </si>
  <si>
    <t xml:space="preserve"> RELOJ CITIZEN MOD 378</t>
  </si>
  <si>
    <t>1.2.4.1.9.000-00432</t>
  </si>
  <si>
    <t>1.2.4.1.9.000-00433</t>
  </si>
  <si>
    <t>1.2.4.1.9.000-00434</t>
  </si>
  <si>
    <t>1.2.4.1.9.000-00435</t>
  </si>
  <si>
    <t>1.2.4.1.9.000-0044</t>
  </si>
  <si>
    <t>01 CANDILES MOD LONDRES 8 LUCES</t>
  </si>
  <si>
    <t>1.2.4.1.9.000-00442</t>
  </si>
  <si>
    <t>1.2.4.1.9.000-0045</t>
  </si>
  <si>
    <t>01 CANDIL MOD LONDRES DE 6 LUCES</t>
  </si>
  <si>
    <t>1.2.4.1.9.000-0046</t>
  </si>
  <si>
    <t>01 TANQUE ESTACIONARIO DE 300 LTS</t>
  </si>
  <si>
    <t>1.2.4.1.9.000-0048</t>
  </si>
  <si>
    <t>01 EXTRACTOR OD TD/300</t>
  </si>
  <si>
    <t>1.2.4.1.9.000-0049</t>
  </si>
  <si>
    <t>01 AMPLIFICADOR SA 1100 CD</t>
  </si>
  <si>
    <t>1.2.4.1.9.000-0050</t>
  </si>
  <si>
    <t>01 MICROFONO MIC DM400</t>
  </si>
  <si>
    <t>1.2.4.1.9.000-0051</t>
  </si>
  <si>
    <t>01 MICROFONO DM 526</t>
  </si>
  <si>
    <t>1.2.4.1.9.000-0052</t>
  </si>
  <si>
    <t>01 MICROFONO DM</t>
  </si>
  <si>
    <t>1.2.4.1.9.000-0053</t>
  </si>
  <si>
    <t xml:space="preserve"> BAFLES 15 HOT SHOT</t>
  </si>
  <si>
    <t>1.2.4.1.9.000-00532</t>
  </si>
  <si>
    <t>1.2.4.1.9.000-0054</t>
  </si>
  <si>
    <t>01 REFRIGERADOR BLUE-POINT</t>
  </si>
  <si>
    <t>1.2.4.1.9.000-0055</t>
  </si>
  <si>
    <t xml:space="preserve"> RELOJES PARED CITIZEN</t>
  </si>
  <si>
    <t>1.2.4.1.9.000-0056</t>
  </si>
  <si>
    <t xml:space="preserve">VENTILADOR DE PIE </t>
  </si>
  <si>
    <t>1.2.4.1.9.000-0057</t>
  </si>
  <si>
    <t>VENTILADOR SANYO PEDESTAL</t>
  </si>
  <si>
    <t>1.2.4.1.9.000-00572</t>
  </si>
  <si>
    <t>1.2.4.1.9.000-0058</t>
  </si>
  <si>
    <t>VENTILADORES LASKO</t>
  </si>
  <si>
    <t>1.2.4.1.9.000-0059</t>
  </si>
  <si>
    <t xml:space="preserve">ACRILETA </t>
  </si>
  <si>
    <t>1.2.4.1.9.000-0060</t>
  </si>
  <si>
    <t>BASTIDORES (7)</t>
  </si>
  <si>
    <t>1.2.4.2.1.000-0001</t>
  </si>
  <si>
    <t>TELEVISION TV3 SHARP 26</t>
  </si>
  <si>
    <t>1.2.4.2.1.000-0002</t>
  </si>
  <si>
    <t>VIDEO CASETERA VCR3 SHARP VC-A412</t>
  </si>
  <si>
    <t>1.2.4.2.1.000-0003</t>
  </si>
  <si>
    <t>REPRODUCTOR DE DVD SONNY</t>
  </si>
  <si>
    <t>1.2.4.2.1.000-0004</t>
  </si>
  <si>
    <t>TELEVISOR WEGA KV 21 FM100</t>
  </si>
  <si>
    <t>1.2.4.2.1.000-0006</t>
  </si>
  <si>
    <t>VIDEO CAMARA C/ADAPTADOR 50%</t>
  </si>
  <si>
    <t>1.2.4.2.1.000-0007</t>
  </si>
  <si>
    <t>1.2.4.2.1.000-0017</t>
  </si>
  <si>
    <t>VIDEOPROYECTOR EPSON POWERLITE</t>
  </si>
  <si>
    <t>1.2.4.2.1.000-0018</t>
  </si>
  <si>
    <t>VIDEOPROYECTOR SONY EX242 XGA3200 LUMEN</t>
  </si>
  <si>
    <t>1.2.4.2.1.000-0019</t>
  </si>
  <si>
    <t>1.2.4.2.1.000-0020</t>
  </si>
  <si>
    <t>1.2.4.2.1.000-0021</t>
  </si>
  <si>
    <t>1.2.4.2.1.000-0022</t>
  </si>
  <si>
    <t>1.2.4.2.3.000-001</t>
  </si>
  <si>
    <t>PANTALLA TRIPE DRAP 1.78 X 1.78</t>
  </si>
  <si>
    <t>1.2.4.2.3.000-0012</t>
  </si>
  <si>
    <t>1.2.4.2.3.000-002</t>
  </si>
  <si>
    <t>LENTE NIKKON 28/2.8 D</t>
  </si>
  <si>
    <t>1.2.4.2.3.000-003</t>
  </si>
  <si>
    <t>TRIPIE CON CABEZAL MANFROTTO</t>
  </si>
  <si>
    <t>1.2.4.2.3.000-004</t>
  </si>
  <si>
    <t>CAMARA NIKON COOLPIX L-100 MP</t>
  </si>
  <si>
    <t>1.2.4.2.3.000-006</t>
  </si>
  <si>
    <t>TRIPIE C/CABEZA FLUIDA DE 35CC UPT-360</t>
  </si>
  <si>
    <t>1.2.4.2.3.000-007</t>
  </si>
  <si>
    <t>CAMARA NIKON FM C/35-70</t>
  </si>
  <si>
    <t>1.2.4.2.3.000-008</t>
  </si>
  <si>
    <t>CAMARA DIGITAL SONNY MOD MVE_F</t>
  </si>
  <si>
    <t>1.2.4.2.3.000-009</t>
  </si>
  <si>
    <t>CAMARA NOKON FM 3 A NEGRA</t>
  </si>
  <si>
    <t>1.2.4.2.3.000-010</t>
  </si>
  <si>
    <t>LENTE NIKON F/1.8</t>
  </si>
  <si>
    <t>1.2.4.2.3.000-011</t>
  </si>
  <si>
    <t>EXPOSIMETRO SEKPINC MOD 308B</t>
  </si>
  <si>
    <t>1.2.4.2.3.000-012</t>
  </si>
  <si>
    <t>LENTE NIKON 60 MM F/2-8</t>
  </si>
  <si>
    <t>DENUNCIA</t>
  </si>
  <si>
    <t xml:space="preserve">DENUNCIA </t>
  </si>
  <si>
    <t>1.2.4.2.3.000-013</t>
  </si>
  <si>
    <t>PORTFONDOS MARCA CLAIREX</t>
  </si>
  <si>
    <t>1.2.4.2.3.000-014</t>
  </si>
  <si>
    <t>PANTALLA DE ENFOQUE TIPO F-3</t>
  </si>
  <si>
    <t>1.2.4.2.3.000-015</t>
  </si>
  <si>
    <t xml:space="preserve">LENTE </t>
  </si>
  <si>
    <t>1.2.4.2.3.000-016</t>
  </si>
  <si>
    <t>CAMARA DIGITAL SERIE KCKCK34709905</t>
  </si>
  <si>
    <t>1.2.4.2.3.000-017</t>
  </si>
  <si>
    <t>CAMARA DIGITAL SONY M2471877</t>
  </si>
  <si>
    <t>1.2.4.2.3.000-018</t>
  </si>
  <si>
    <t>CAMARA DIGITAL SERIE KCKCK40206696</t>
  </si>
  <si>
    <t>1.2.4.2.3.000-019</t>
  </si>
  <si>
    <t>CAMARA NIKON D70</t>
  </si>
  <si>
    <t>1.2.4.2.3.000-020</t>
  </si>
  <si>
    <t>CAMARA DIGITAL SONY DSC S600</t>
  </si>
  <si>
    <t>1.2.4.2.3.000-021</t>
  </si>
  <si>
    <t>CAMARA NIKON FM-10 C/35</t>
  </si>
  <si>
    <t>1.2.4.2.3.000-022</t>
  </si>
  <si>
    <t>EQUIPO ILUMINACION KIT UNILITE BW-3385US</t>
  </si>
  <si>
    <t>1.2.4.2.3.000-023</t>
  </si>
  <si>
    <t>CAMARA DIGITAL SONY DSC-W55 PLATA</t>
  </si>
  <si>
    <t>1.2.4.2.3.000-024</t>
  </si>
  <si>
    <t>CAMARA DIGITAL CANON A560</t>
  </si>
  <si>
    <t>1.2.4.2.3.000-0025</t>
  </si>
  <si>
    <t>CAMARA DIGITAL SONY DSCS700/C</t>
  </si>
  <si>
    <t>1.2.4.2.3.000-00252</t>
  </si>
  <si>
    <t>1.2.4.2.3.000-026</t>
  </si>
  <si>
    <t>VIDEOCAMARA DIGITAL DCR-SR42</t>
  </si>
  <si>
    <t>1.2.4.2.3.000-027</t>
  </si>
  <si>
    <t>CAMARA DIGITAL INFINITY 1-3C LUMENERA TRIOCULAR</t>
  </si>
  <si>
    <t>1.2.4.2.3.000-028</t>
  </si>
  <si>
    <t>AMPLIADORA FOTOGRAFICA</t>
  </si>
  <si>
    <t>1.2.4.2.3.000-029</t>
  </si>
  <si>
    <t>CAMARA DIGITAL NIKON MOD7100 LENTE AF-S</t>
  </si>
  <si>
    <t>1.2.4.2.3.000-0030</t>
  </si>
  <si>
    <t>LENTE AF-S 60/2.8G</t>
  </si>
  <si>
    <t>1.2.4.2.3.000-0031</t>
  </si>
  <si>
    <t>KIT DE ILUMINACION GEMINI 400R/400RX UM/U</t>
  </si>
  <si>
    <t>1.2.4.3.1.000-0001</t>
  </si>
  <si>
    <t xml:space="preserve">LAMPARA CON LUPA </t>
  </si>
  <si>
    <t>1.2.4.3.1.000-00012</t>
  </si>
  <si>
    <t>1.2.4.3.1.000-00013</t>
  </si>
  <si>
    <t>1.2.4.3.1.000-00014</t>
  </si>
  <si>
    <t>1.2.4.3.1.000-00015</t>
  </si>
  <si>
    <t>1.2.4.3.1.000-00016</t>
  </si>
  <si>
    <t>1.2.4.2.3.000-032</t>
  </si>
  <si>
    <t>Lente microNikon AF-S DX Micro nikkor 40 mm F2.8</t>
  </si>
  <si>
    <t>1.2.4.2.3.000-033</t>
  </si>
  <si>
    <t>Camara Nikon D750 con lente 24-120mm</t>
  </si>
  <si>
    <t>1.2.4.2.3.000-034</t>
  </si>
  <si>
    <t>Gigapan Epic-PRO y soporte de camara rob</t>
  </si>
  <si>
    <t>1.2.4.2.3.000-036</t>
  </si>
  <si>
    <t>Camara de espectro completo Nikon D800, 36 MP. Incluye lámpara UV, lámpara de halógeno IR, filtros de fotografía técnica digital, comprobador de pigmentos con tarjeta de calibración tp-msi lene 50mm.</t>
  </si>
  <si>
    <t>1.2.4.2.9.000-001</t>
  </si>
  <si>
    <t>Prensa tipo torculo</t>
  </si>
  <si>
    <t>1.2.4.3.1.000-0003</t>
  </si>
  <si>
    <t>PLANCHA MOOLINEX DY2 C-1711B2</t>
  </si>
  <si>
    <t>1.2.4.3.1.000-0004</t>
  </si>
  <si>
    <t xml:space="preserve">BALANZA GIRATORIA DE TRIPLE BRAZO </t>
  </si>
  <si>
    <t>1.2.4.3.1.000-0006</t>
  </si>
  <si>
    <t>AEROGRAFO PAASHE</t>
  </si>
  <si>
    <t>1.2.4.3.1.000-0008</t>
  </si>
  <si>
    <t>ENFRIADOR DE AGUA</t>
  </si>
  <si>
    <t>boDEGA</t>
  </si>
  <si>
    <t>boDEGA/MANUEL</t>
  </si>
  <si>
    <t>1.2.4.3.1.000-0009</t>
  </si>
  <si>
    <t>HIDRAPULPER</t>
  </si>
  <si>
    <t>1.2.4.3.1.000-0010</t>
  </si>
  <si>
    <t>MESA DE VACIO</t>
  </si>
  <si>
    <t>1.2.4.3.1.000-0011</t>
  </si>
  <si>
    <t>BIOSONIC US 100</t>
  </si>
  <si>
    <t>1.2.4.3.1.000-0012</t>
  </si>
  <si>
    <t>BALANZA GRANTARIA</t>
  </si>
  <si>
    <t>1.2.4.3.1.000-0013</t>
  </si>
  <si>
    <t>REFRIGERARDOR LG 3139</t>
  </si>
  <si>
    <t>1.2.4.3.1.000-0014</t>
  </si>
  <si>
    <t>PROCESADOR DE ALIMENTOS</t>
  </si>
  <si>
    <t>1.2.4.3.1.000-0016</t>
  </si>
  <si>
    <t>DESHUMIFICADOR</t>
  </si>
  <si>
    <t>1.2.4.3.1.000-0017</t>
  </si>
  <si>
    <t>REFIGERADOR MABE RM65 11"</t>
  </si>
  <si>
    <t>1.2.4.3.1.000-0018</t>
  </si>
  <si>
    <t>ESTUFA MABE EM202L 4 QUEMADORES</t>
  </si>
  <si>
    <t xml:space="preserve">Nestor robles </t>
  </si>
  <si>
    <t>1.2.4.3.1.000-0019</t>
  </si>
  <si>
    <t>HUMIFICADOR ULTRASONICO DUAL</t>
  </si>
  <si>
    <t>1.2.4.3.1.000-0020</t>
  </si>
  <si>
    <t>BALANZA GRANITARIA 3 BARRAS</t>
  </si>
  <si>
    <t>1.2.4.3.1.000-0021</t>
  </si>
  <si>
    <t>BOMBA DE MANO P/TRANF DE ACIDOS 25L</t>
  </si>
  <si>
    <t>1.2.4.3.1.000-0022</t>
  </si>
  <si>
    <t>MECHERO FISCHER ALTA TEMP DAIGGER</t>
  </si>
  <si>
    <t>1.2.4.3.1.000-0023</t>
  </si>
  <si>
    <t>COLUMNA MOVIL P/EQ. RAYOS XSY31-100P</t>
  </si>
  <si>
    <t>RADIOLOGÍA</t>
  </si>
  <si>
    <t>1.2.4.3.1.000-0024</t>
  </si>
  <si>
    <t>AEROGRAFO PASHE VL DOBLE ACCION</t>
  </si>
  <si>
    <t>1.2.4.3.1.000-0025</t>
  </si>
  <si>
    <t>TANQUE DE ACERO INOXIDABLE 19 LTS</t>
  </si>
  <si>
    <t>1.2.4.3.1.000-0026</t>
  </si>
  <si>
    <t>LAMPARAS CON LUPA 5X AHORRADORA</t>
  </si>
  <si>
    <t>1.2.4.3.1.000-00262</t>
  </si>
  <si>
    <t>1.2.4.3.1.000-0027</t>
  </si>
  <si>
    <t>MAQUINA DE GRAVADO</t>
  </si>
  <si>
    <t>1.2.4.3.1.000-0029</t>
  </si>
  <si>
    <t>THERMO HIGROMETRO PORTATL P/HUMEDAD</t>
  </si>
  <si>
    <t>1.2.4.3.1.000-0030</t>
  </si>
  <si>
    <t>1.2.4.3.1.000-0031</t>
  </si>
  <si>
    <t>ROTOEVAPORADOR C/BAÑO DE ACEITE HERD</t>
  </si>
  <si>
    <t>1.2.4.3.1.000-0032</t>
  </si>
  <si>
    <t>PIROMETRO DIGITAL TIPO PM 20700</t>
  </si>
  <si>
    <t>1.2.4.3.1.000-0033</t>
  </si>
  <si>
    <t xml:space="preserve">MICROSCOPIO </t>
  </si>
  <si>
    <t>1.2.4.3.1.000-00332</t>
  </si>
  <si>
    <t>MICROSCOPIO</t>
  </si>
  <si>
    <t>1.2.4.3.1.000-00333</t>
  </si>
  <si>
    <t>1.2.4.3.1.000-00334</t>
  </si>
  <si>
    <t>1.2.4.3.1.000-00335</t>
  </si>
  <si>
    <t>1.2.4.3.1.000-0034</t>
  </si>
  <si>
    <t xml:space="preserve"> MEDIDOR DE HUMEDAD</t>
  </si>
  <si>
    <t>1.2.4.3.1.000-00342</t>
  </si>
  <si>
    <t>1.2.4.3.1.000-00343</t>
  </si>
  <si>
    <t>1.2.4.3.1.000-00344</t>
  </si>
  <si>
    <t>1.2.4.3.1.000-00345</t>
  </si>
  <si>
    <t>1.2.4.3.1.000-0035</t>
  </si>
  <si>
    <t xml:space="preserve">LAMPARA DE LUZ ULTRA VIOLETA </t>
  </si>
  <si>
    <t>1.2.4.3.1.000-0036</t>
  </si>
  <si>
    <t>TERMOHIGROMETRO</t>
  </si>
  <si>
    <t>1.2.4.3.1.000-0037</t>
  </si>
  <si>
    <t>BALANZA TRIPLE BRAZO</t>
  </si>
  <si>
    <t>1.2.4.3.1.000-0038</t>
  </si>
  <si>
    <t>TINA DE LAVADO</t>
  </si>
  <si>
    <t>1.2.4.3.1.000-0039</t>
  </si>
  <si>
    <t>EXTRACTOR AXIAL CON MOTOR 1.4 4 POLOS</t>
  </si>
  <si>
    <t>1.2.4.3.1.000-0040</t>
  </si>
  <si>
    <t>LAMPARA DE LUZ CONTINUA SLSDL1000</t>
  </si>
  <si>
    <t>1.2.4.3.1.000-00402</t>
  </si>
  <si>
    <t>1.2.4.3.1.000-0041</t>
  </si>
  <si>
    <t>TERMONEBULIZADORA</t>
  </si>
  <si>
    <t>1.2.4.3.1.000-0042</t>
  </si>
  <si>
    <t>LAVAOJOS FISHER</t>
  </si>
  <si>
    <t>1.2.4.3.1.000-0043</t>
  </si>
  <si>
    <t>CAVITOR BIOSONIC US</t>
  </si>
  <si>
    <t>1.2.4.3.1.000-0044</t>
  </si>
  <si>
    <t>PH METROS MARCA HAWNA</t>
  </si>
  <si>
    <t>1.2.4.3.1.000-00382</t>
  </si>
  <si>
    <t>1.2.4.3.1.000-00383</t>
  </si>
  <si>
    <t>1.2.4.3.1.000-0045</t>
  </si>
  <si>
    <t>THERMOHIGROMETRO USB</t>
  </si>
  <si>
    <t>1.2.4.3.1.000-0046</t>
  </si>
  <si>
    <t>MICROSCOPIO INVERTIDO</t>
  </si>
  <si>
    <t>1.2.4.3.1.000-0047</t>
  </si>
  <si>
    <t>EQ. RAYOS X PORTATIL</t>
  </si>
  <si>
    <t>1.2.4.3.1.000-0048</t>
  </si>
  <si>
    <t>CHASIS METAL METAL C/ PANTALLA</t>
  </si>
  <si>
    <t>1.2.4.3.1.000-0049</t>
  </si>
  <si>
    <t>1.2.4.3.1.000-0050</t>
  </si>
  <si>
    <t>1.2.4.3.1.000-0051</t>
  </si>
  <si>
    <t xml:space="preserve">NEGATOSCOPIO DOBLE 1500 CD/M2 </t>
  </si>
  <si>
    <t>1.2.4.3.1.000-0052</t>
  </si>
  <si>
    <t>HUMIDIFICADOR ULTRASONICO 5.7</t>
  </si>
  <si>
    <t>1.2.4.3.1.000-0053</t>
  </si>
  <si>
    <t>THERMOHIGROMETRO RADIO SHARK</t>
  </si>
  <si>
    <t>1.2.4.3.1.000-0054</t>
  </si>
  <si>
    <t>FILTRO CARBON ACT P/BOMBA VACIO 1/4</t>
  </si>
  <si>
    <t>1.2.4.3.1.000-00542</t>
  </si>
  <si>
    <t>1.2.4.3.1.000-0055</t>
  </si>
  <si>
    <t>FILTRO SILICA GEL P/BOMBA DE VACIO 3/8</t>
  </si>
  <si>
    <t>1.2.4.3.1.000-00552</t>
  </si>
  <si>
    <t>1.2.4.3.1.000-0056</t>
  </si>
  <si>
    <t>LAMPARA DE MANO MARCA UVP 6 WATTS</t>
  </si>
  <si>
    <t>1.2.4.3.1.000-0057</t>
  </si>
  <si>
    <t>FILTRO CUALSCENTE P/BOMBA DE V 1/4</t>
  </si>
  <si>
    <t>1.2.4.3.1.000-00572</t>
  </si>
  <si>
    <t>1.2.4.3.1.000-0058</t>
  </si>
  <si>
    <t>FIRLTRO PALETAS ROTATIVAS P/ BOMBA 1/4</t>
  </si>
  <si>
    <t>1.2.4.3.1.000-00582</t>
  </si>
  <si>
    <t>1.2.4.3.1.000-0059</t>
  </si>
  <si>
    <t>LUXOMETRO DE BOLSILLO 200FC</t>
  </si>
  <si>
    <t>1.2.4.3.1.000-0060</t>
  </si>
  <si>
    <t>RTH USB P/TEMP Y HUMEDAD</t>
  </si>
  <si>
    <t>1.2.4.3.1.000-0061</t>
  </si>
  <si>
    <t>LAMPARA DE LUZ UV UVEA160 PROYECYTOR DE 6V</t>
  </si>
  <si>
    <t>1.2.4.3.1.000-0062</t>
  </si>
  <si>
    <t>KIT DE ILUMINACION DE FIBRA OPTICA NIKON</t>
  </si>
  <si>
    <t>1.2.4.3.1.000-0063</t>
  </si>
  <si>
    <t>MICROSCOPIO DE POLARIZACIÓN MARCA LEICA MOD.DM7509</t>
  </si>
  <si>
    <t>1.2.4.3.1.000-0064</t>
  </si>
  <si>
    <t>EQUIPO DE RYOS X PORTATIL MARCA OSKO MODELO PXM-20BT</t>
  </si>
  <si>
    <t>1.2.4.3.1.000-0065</t>
  </si>
  <si>
    <t>Microscopío Quirúgico leica F12 1 brazo</t>
  </si>
  <si>
    <t>1.2.4.3.1.000-0067</t>
  </si>
  <si>
    <t>Medidor PH/MV. Calibración manual. ECON</t>
  </si>
  <si>
    <t>1.2.4.3.1.000-0069</t>
  </si>
  <si>
    <t>Termohidrogeno aleman marca Luft</t>
  </si>
  <si>
    <t>1.2.4.3.1.000-0070</t>
  </si>
  <si>
    <t>Hoja luminosa A4-29.7x21</t>
  </si>
  <si>
    <t>1.2.4.3.1.000-0071</t>
  </si>
  <si>
    <t>Mufla12x15. Digital temp. max 1100°c 1500w 120v</t>
  </si>
  <si>
    <t>1.2.4.3.1.000-0072</t>
  </si>
  <si>
    <t>Magnétic stirrer with heating 5l 400 QC(Agitador magnético)</t>
  </si>
  <si>
    <t>1.2.4.3.1.000-0073</t>
  </si>
  <si>
    <t>Conductimetro hanna</t>
  </si>
  <si>
    <t>1.2.4.3.1.000-0074</t>
  </si>
  <si>
    <t>Espectrofotometro UV-visible rango 190-1100NM</t>
  </si>
  <si>
    <t>1.2.4.3.1.000-0075</t>
  </si>
  <si>
    <t>Equipo de envejecimiento acelerado QUV/SPRAY</t>
  </si>
  <si>
    <t>1.2.4.3.1.000-0076</t>
  </si>
  <si>
    <t>Lampara UV</t>
  </si>
  <si>
    <t>1.2.4.3.1.000-0077</t>
  </si>
  <si>
    <t xml:space="preserve">Centrifuga universal electrica </t>
  </si>
  <si>
    <t>1.2.4.3.1.000-0078</t>
  </si>
  <si>
    <t>Balanza analítica de precisión</t>
  </si>
  <si>
    <t>1.2.4.3.1.000-0079</t>
  </si>
  <si>
    <t>Incubadora digital</t>
  </si>
  <si>
    <t>1.2.4.3.1.000-0080</t>
  </si>
  <si>
    <t>Espectrometro con equipo de espectroscopía de infrarrojos con transformada de fourier</t>
  </si>
  <si>
    <t>1.2.4.3.1.000-0081</t>
  </si>
  <si>
    <t>Equipo espectrómetro de fluorescencia de rayos X.</t>
  </si>
  <si>
    <t>1.2.4.3.1.000-0082</t>
  </si>
  <si>
    <t>1.2.4.3.1.000-0083</t>
  </si>
  <si>
    <t>Medidor pureza del agua</t>
  </si>
  <si>
    <t>1.2.4.3.1.000-0084</t>
  </si>
  <si>
    <t>Videoscopio digital MV400</t>
  </si>
  <si>
    <t>1.2.4.3.1.000-0085</t>
  </si>
  <si>
    <t>Medidor de PH, salinity tester</t>
  </si>
  <si>
    <t>1.2.4.3.1.000-0086</t>
  </si>
  <si>
    <t>Desfibrilador portatil Monofásico PRIMEDIC</t>
  </si>
  <si>
    <t>1.2.4.3.1.000-0087</t>
  </si>
  <si>
    <t>Motor de chicote foredom 1/6HP c/acc p/joyeria</t>
  </si>
  <si>
    <t>1.2.4.3.1.000-0088</t>
  </si>
  <si>
    <t>Ultrasonido digital euax mod 3L-100w</t>
  </si>
  <si>
    <t>1.2.4.3.2.000-0001</t>
  </si>
  <si>
    <t>MANDIL DE PLOMO 0.5MM 69x95CM</t>
  </si>
  <si>
    <t>1.2.4.3.2.000-0002</t>
  </si>
  <si>
    <t>GUANTE DE PLOMO 0.5MM 350MM LARGO</t>
  </si>
  <si>
    <t>1.2.4.3.2.000-0003</t>
  </si>
  <si>
    <t>LENTES ANTEOJOS SLIM ROYAL 0.75MM</t>
  </si>
  <si>
    <t>1.2.4.3.2.000-0004</t>
  </si>
  <si>
    <t>GANCHOS P/PLACAS RAYOS X VARIAS MEDIDAS</t>
  </si>
  <si>
    <t>1.2.4.3.2.000-00042</t>
  </si>
  <si>
    <t>GANCHO P/PLACAS RAYOS X VARIAS MEDIDAS</t>
  </si>
  <si>
    <t>1.2.4.3.2.000-00043</t>
  </si>
  <si>
    <t>1.2.4.3.2.000-00044</t>
  </si>
  <si>
    <t>1.2.4.3.2.000-00045</t>
  </si>
  <si>
    <t>1.2.4.3.2.000-00046</t>
  </si>
  <si>
    <t>1.2.4.4.1.000-0001</t>
  </si>
  <si>
    <t>CAMIONETA CHEVROLET EXPRESS</t>
  </si>
  <si>
    <t>1.2.4.4.1.000-0002</t>
  </si>
  <si>
    <t>CAMIONETA D-21 MARCA NISSAN</t>
  </si>
  <si>
    <t>1.2.4.4.1.000-0003</t>
  </si>
  <si>
    <t>AUTOMOVIL CHEVY 2008</t>
  </si>
  <si>
    <t>1.2.4.5.0.000-0001</t>
  </si>
  <si>
    <t>EXTINTOR 2.5</t>
  </si>
  <si>
    <t>1.2.4.5.0.000-00012</t>
  </si>
  <si>
    <t>1.2.4.5.0.000-0002</t>
  </si>
  <si>
    <t>1.2.4.5.0.000-00022</t>
  </si>
  <si>
    <t>1.2.4.5.0.000-0003</t>
  </si>
  <si>
    <t>EXTINTOR 4.5</t>
  </si>
  <si>
    <t>1.2.4.5.0.000-0004</t>
  </si>
  <si>
    <t>EXTINTOR DE 4.5</t>
  </si>
  <si>
    <t>1.2.4.5.0.000-00042</t>
  </si>
  <si>
    <t>1.2.4.5.0.000-00043</t>
  </si>
  <si>
    <t>1.2.4.5.0.000-0005</t>
  </si>
  <si>
    <t>EXTINTOR 5.00</t>
  </si>
  <si>
    <t>1.2.4.5.0.000-00052</t>
  </si>
  <si>
    <t>1.2.4.5.0.000-0006</t>
  </si>
  <si>
    <t>1.2.4.5.0.000-0007</t>
  </si>
  <si>
    <t>EXTINTOR MOVIL 34KL</t>
  </si>
  <si>
    <t>1.2.4.6.2.000-0002</t>
  </si>
  <si>
    <t>MAQUINA PULIDORA PULVERIZADORA</t>
  </si>
  <si>
    <t>1.2.4.6.2.000-00022</t>
  </si>
  <si>
    <t>1.2.4.6.2.000-00023</t>
  </si>
  <si>
    <t>1.2.4.6.2.000-00024</t>
  </si>
  <si>
    <t>1.2.4.6.2.000-0003</t>
  </si>
  <si>
    <t>DUO FAST ENGRAPADORA  EWC-5018</t>
  </si>
  <si>
    <t>1.2.4.6.2.000-0004</t>
  </si>
  <si>
    <t>COMPRESOR PORTATIL DE 1/2 HP T/45 KG</t>
  </si>
  <si>
    <t>1.2.4.6.2.000-0005</t>
  </si>
  <si>
    <t>RELOJ CHECADOR AUTOM MCA AMANO</t>
  </si>
  <si>
    <t>1.2.4.6.2.000-0007</t>
  </si>
  <si>
    <t>COMPRESOR PORTATIL A 2HP TANQUE 20KG</t>
  </si>
  <si>
    <t>1.2.4.6.2.000-0008</t>
  </si>
  <si>
    <t xml:space="preserve">TORNO DE MOTOR PARA BARRO Y TORNA MESA </t>
  </si>
  <si>
    <t>1.2.4.6.2.000-0009</t>
  </si>
  <si>
    <t xml:space="preserve">MOTOFLEX 10 VELOCIDADES </t>
  </si>
  <si>
    <t>1.2.4.6.2.000-0010</t>
  </si>
  <si>
    <t>AEROGRAFO</t>
  </si>
  <si>
    <t>1.2.4.6.2.000-0011</t>
  </si>
  <si>
    <t>COMPRESOR DE MEMBRANA 1 1/2</t>
  </si>
  <si>
    <t>1.2.4.6.2.000-0012</t>
  </si>
  <si>
    <t xml:space="preserve">PISTOLA DE AIRE CALIENTE </t>
  </si>
  <si>
    <t>1.2.4.6.2.000-0013</t>
  </si>
  <si>
    <t>1.2.4.6.2.000-0014</t>
  </si>
  <si>
    <t xml:space="preserve">CONDUCTIMETRO PORTATIL DE 4 RANGOS </t>
  </si>
  <si>
    <t>1.2.4.6.2.000-0015</t>
  </si>
  <si>
    <t>ASPIRADORA MODELO TEKO           (</t>
  </si>
  <si>
    <t>1.2.4.3.1.000-00452</t>
  </si>
  <si>
    <t xml:space="preserve">THERMOHIGROMETRO </t>
  </si>
  <si>
    <t>1.2.4.3.1.000-00453</t>
  </si>
  <si>
    <t>1.2.4.3.1.000-00454</t>
  </si>
  <si>
    <t>THERMOHIGROMETRO</t>
  </si>
  <si>
    <t>1.2.4.3.1.000-00455</t>
  </si>
  <si>
    <t>1.2.4.6.2.000-0016</t>
  </si>
  <si>
    <t>COMPRESOR DE 3.5 H.P.</t>
  </si>
  <si>
    <t>1.2.4.6.2.000-0017</t>
  </si>
  <si>
    <t>1.2.4.6.2.000-0018</t>
  </si>
  <si>
    <t>MAQUINARIA RESTAURADORA</t>
  </si>
  <si>
    <t>1.2.4.6.2.000-0019</t>
  </si>
  <si>
    <t>ASPIRADORA MODELO KOBLENZ PV-5000</t>
  </si>
  <si>
    <t>1.2.4.6.2.000-0020</t>
  </si>
  <si>
    <t>RECTIFICADORA ELECTRICA</t>
  </si>
  <si>
    <t>1.2.4.6.2.000-00202</t>
  </si>
  <si>
    <t>1.2.4.6.2.000-00203</t>
  </si>
  <si>
    <t>1.2.4.6.2.000-00204</t>
  </si>
  <si>
    <t>1.2.4.6.2.000-0021</t>
  </si>
  <si>
    <t>MEDIDOR PH MEA HANNA</t>
  </si>
  <si>
    <t>1.2.4.6.2.000-00212</t>
  </si>
  <si>
    <t>1.2.4.6.2.000-0022</t>
  </si>
  <si>
    <t>GUILLOTINA RENOUD</t>
  </si>
  <si>
    <t xml:space="preserve">ENCUADERNACION </t>
  </si>
  <si>
    <t>1.2.4.6.2.000-0023</t>
  </si>
  <si>
    <t>PRENSA DE ENCUADERNCAION</t>
  </si>
  <si>
    <t>1.2.4.6.2.000-0024</t>
  </si>
  <si>
    <t>DISTANCIOMETRO MCA</t>
  </si>
  <si>
    <t>1.2.4.6.2.000-0025</t>
  </si>
  <si>
    <t>LIMPIADOR ULTRASONICO DE 51/2</t>
  </si>
  <si>
    <t>1.2.4.6.2.000-0026</t>
  </si>
  <si>
    <t>PISTOLA DE GRAVEDAD C/VASO</t>
  </si>
  <si>
    <t>1.2.4.6.2.000-0027</t>
  </si>
  <si>
    <t>ENGRAPADORA ELECTRICA DUO FAST</t>
  </si>
  <si>
    <t>1.2.4.6.2.000-0028</t>
  </si>
  <si>
    <t>LAMPARA STEREN 740</t>
  </si>
  <si>
    <t>1.2.4.6.2.000-00282</t>
  </si>
  <si>
    <t>1.2.4.6.2.000-0029</t>
  </si>
  <si>
    <t>LAMPARA 45 WATTS</t>
  </si>
  <si>
    <t>1.2.4.6.2.000-0030</t>
  </si>
  <si>
    <t>ASPIRADORAS 5 HP WD4050M</t>
  </si>
  <si>
    <t>1.2.4.6.2.000-00302</t>
  </si>
  <si>
    <t>1.2.4.6.2.000-0031</t>
  </si>
  <si>
    <t>COMPRESOR PORTATIL 1/3</t>
  </si>
  <si>
    <t>1.2.4.6.2.000-0032</t>
  </si>
  <si>
    <t>HIDROLIPMIADORA EVANS</t>
  </si>
  <si>
    <t>1.2.4.6.2.000-0033</t>
  </si>
  <si>
    <t>BATIDORA INDUSTRIAL TOREY</t>
  </si>
  <si>
    <t>1.2.4.6.2.000-0034</t>
  </si>
  <si>
    <t xml:space="preserve">COMPRESOR AIRE VERTICAL </t>
  </si>
  <si>
    <t>1.2.4.6.2.000-0036</t>
  </si>
  <si>
    <t>BOMBA DE VACIO DE PALETAS</t>
  </si>
  <si>
    <t>1.2.4.6.2.000-0037</t>
  </si>
  <si>
    <t>PISTOLA DE CALOR BOSCH MOD. GHG630</t>
  </si>
  <si>
    <t>1.2.4.6.2.000-0038</t>
  </si>
  <si>
    <t>PLANCHA DE ENTRETELADO</t>
  </si>
  <si>
    <t>1.2.4.6.2.000-0039</t>
  </si>
  <si>
    <t>TALADRO DE BANCO P/MOTOTUL DREMEL</t>
  </si>
  <si>
    <t>1.2.4.6.2.000-0040</t>
  </si>
  <si>
    <t>COMPRESOR JVA1.5HP 110LTS HORIZONTAL</t>
  </si>
  <si>
    <t>1.2.4.6.2.000-0041</t>
  </si>
  <si>
    <t xml:space="preserve">CAUTIN DE ESTACION </t>
  </si>
  <si>
    <t>1.2.4.6.2.000-0042</t>
  </si>
  <si>
    <t>PITOLA SAND-BLAST ACE PORTABLE</t>
  </si>
  <si>
    <t>1.2.4.6.2.000-0043</t>
  </si>
  <si>
    <t xml:space="preserve">BOMBA DE AGUA </t>
  </si>
  <si>
    <t>1.2.4.6.2.000-0045</t>
  </si>
  <si>
    <t>ESPATULA CALIENTE EX-LIBRIS</t>
  </si>
  <si>
    <t>1.2.4.6.2.000-0046</t>
  </si>
  <si>
    <t xml:space="preserve">PRENSA GRAN FORMATO 70X1X.12m </t>
  </si>
  <si>
    <t>1.2.4.6.2.000-0047</t>
  </si>
  <si>
    <t>MESA DE SUCCION C/PATAS 60X90X73cms</t>
  </si>
  <si>
    <t>1.2.4.6.2.000-0048</t>
  </si>
  <si>
    <t>TINA DE FIBRA DE VIDRIO C/RESISTENCIA QUÍMICA</t>
  </si>
  <si>
    <t>1.2.4.6.2.000-0049</t>
  </si>
  <si>
    <t>ASPIRADORA 16 GAL MOD WD1850M</t>
  </si>
  <si>
    <t>1.2.4.6.2.000-0050</t>
  </si>
  <si>
    <t>1.2.4.6.2.000-0051</t>
  </si>
  <si>
    <t>GRUA HIDRÁULICA 2 TONS SURTEK</t>
  </si>
  <si>
    <t>1.2.4.6.2.000-0052</t>
  </si>
  <si>
    <t>GENERADOR 3.2-3.3KW (BI Voltaje) 196C</t>
  </si>
  <si>
    <t>1.2.4.6.2.000-0053</t>
  </si>
  <si>
    <t>ANDAMIO DE ACERO 455 KG</t>
  </si>
  <si>
    <t>1.2.4.6.2.000-0054</t>
  </si>
  <si>
    <t>KIT DE BARANDAL AMARILLO</t>
  </si>
  <si>
    <t>1.2.4.6.2.000-0055</t>
  </si>
  <si>
    <t>ESCALERA PRO PLATAFORMA DE FIBRA DE VIDRIO</t>
  </si>
  <si>
    <t>1.2.4.6.2.000-0056</t>
  </si>
  <si>
    <t>ESCALERA FV PLATAFORMA TII06</t>
  </si>
  <si>
    <t>1.2.4.6.2.000-0057</t>
  </si>
  <si>
    <t>DESBROZADORA DE GASOLINA 17"33CC</t>
  </si>
  <si>
    <t>1.2.4.6.2.000-0058</t>
  </si>
  <si>
    <t>SOLDADORA 200A CA 110/220V</t>
  </si>
  <si>
    <t>1.2.4.6.5.000-0001</t>
  </si>
  <si>
    <t>CONMUTADOR  CAP 6 LINEAS Y 16 EXT</t>
  </si>
  <si>
    <t>1.2.4.6.5.000-0006</t>
  </si>
  <si>
    <t>TELEFONO INALAMBRICO AT&amp;T E2126</t>
  </si>
  <si>
    <t>1.2.5.1.0.000-0001</t>
  </si>
  <si>
    <t>1 SOFTWARE SANSORMS</t>
  </si>
  <si>
    <t>1.2.5.1.0.000-0002</t>
  </si>
  <si>
    <t>PROGRAMA PHOTOSOP ACADEMICO</t>
  </si>
  <si>
    <t>1.2.5.1.0.000-003</t>
  </si>
  <si>
    <t xml:space="preserve">NOMINPAQ </t>
  </si>
  <si>
    <t>1.2.5.1.0.000-0004</t>
  </si>
  <si>
    <t xml:space="preserve">LICENCIA PROGRAMA LOGICAT </t>
  </si>
  <si>
    <t>1.2.5.1.0.000-0005</t>
  </si>
  <si>
    <t>SOFTWARE LEICA LIVE Z IMEGE BUILDER(PROCESAMIENTO DE IMAGENES)</t>
  </si>
  <si>
    <t>1.2.5.4.1.000-0005</t>
  </si>
  <si>
    <t>LICENCIA NUCONT/SIAG</t>
  </si>
  <si>
    <t>1.2.5.4.1.000-0006</t>
  </si>
  <si>
    <t xml:space="preserve">LICENCIA OPEN ACADEMIC OFFICE </t>
  </si>
  <si>
    <t>1.2.5.4.1.000-0007</t>
  </si>
  <si>
    <t>1.2.5.4.1.000-0008</t>
  </si>
  <si>
    <t xml:space="preserve">T.METALES </t>
  </si>
  <si>
    <t>1.2.5.4.1.000-0009</t>
  </si>
  <si>
    <t>1.2.5.4.1.000-0010</t>
  </si>
  <si>
    <t>1.2.5.4.1.000-0011</t>
  </si>
  <si>
    <t>1.2.5.4.1.000-0012</t>
  </si>
  <si>
    <t>1.2.5.4.1.000-0013</t>
  </si>
  <si>
    <t>1.2.5.4.1.000-0014</t>
  </si>
  <si>
    <t>David  Gerardo Lamas Gutiérrez</t>
  </si>
  <si>
    <t xml:space="preserve">CENTRAL PACIFIC PAPER </t>
  </si>
  <si>
    <t xml:space="preserve">MATERIAL DE LIMPIEZA </t>
  </si>
  <si>
    <t xml:space="preserve">factura </t>
  </si>
  <si>
    <t xml:space="preserve">fondo revolvente </t>
  </si>
  <si>
    <t>Manuel Armando Díaz Alderete</t>
  </si>
  <si>
    <t xml:space="preserve">COPAR SEGURIDAD PRIVADA SA DE CV </t>
  </si>
  <si>
    <t>VIGILANCIA</t>
  </si>
  <si>
    <t>TEC DINAMICA DE OCCIDENTE S.A. DE C.V.</t>
  </si>
  <si>
    <t xml:space="preserve">MANTTO COMPUTO </t>
  </si>
  <si>
    <t>SIAPA</t>
  </si>
  <si>
    <t xml:space="preserve">AGUA POTABLE </t>
  </si>
  <si>
    <t>Telefonos de Mexico Sap de CV</t>
  </si>
  <si>
    <t xml:space="preserve">telefonia tradicional </t>
  </si>
  <si>
    <t xml:space="preserve">Comision Federal de Elecidad </t>
  </si>
  <si>
    <t xml:space="preserve">energia electrica </t>
  </si>
  <si>
    <t xml:space="preserve">GENERICOS DE LIMPIEZA S DE RL DE CV </t>
  </si>
  <si>
    <t xml:space="preserve">BOLSAS NEGRAS </t>
  </si>
  <si>
    <t>Total Play Telecomunicaciones SA de CV</t>
  </si>
  <si>
    <t xml:space="preserve">internet </t>
  </si>
  <si>
    <t>Cristina Aldana Romero</t>
  </si>
  <si>
    <t xml:space="preserve">ALINECIÓN </t>
  </si>
  <si>
    <t xml:space="preserve">ENVASADORAS DE AGA DE MEXICO S DE RL DE CV </t>
  </si>
  <si>
    <t xml:space="preserve">AGUA PURIFICADA </t>
  </si>
  <si>
    <t>12/04/20121</t>
  </si>
  <si>
    <t xml:space="preserve">telefono fijo </t>
  </si>
  <si>
    <t xml:space="preserve">Servicio de Agua Potable </t>
  </si>
  <si>
    <t>VIGILANCIA MARZO</t>
  </si>
  <si>
    <t>GEL ANTIBACTERIAL</t>
  </si>
  <si>
    <t xml:space="preserve">JOSE LUIS HERRA MORA </t>
  </si>
  <si>
    <t xml:space="preserve">bases cinco puntas </t>
  </si>
  <si>
    <t>SEGURIDAD PRIVADA COOPERATIVA INTEGRAL S.A. DE C.V.</t>
  </si>
  <si>
    <t>vigilancia turno vesp.</t>
  </si>
  <si>
    <t xml:space="preserve">vigilancia enero </t>
  </si>
  <si>
    <t>LEVEL 5 SC</t>
  </si>
  <si>
    <t>Mantenimiento Nucont</t>
  </si>
  <si>
    <t>servicio de vigilancia</t>
  </si>
  <si>
    <t>SEGUROS SURA SA DE CV</t>
  </si>
  <si>
    <t xml:space="preserve">seguro bienes muebles </t>
  </si>
  <si>
    <t xml:space="preserve">QUALITAS COMPAÑÍA DE SEGUROS SA DE CV </t>
  </si>
  <si>
    <t>seguros vehiculos</t>
  </si>
  <si>
    <t xml:space="preserve">Servicio de Vigilancia </t>
  </si>
  <si>
    <t>Contrato</t>
  </si>
  <si>
    <t xml:space="preserve">ORGANISMO PÚBLICO DESCENTRALIZADO:  ESCUELA DE CONSERVACIÓN Y RESTAURACIÓN DE OCCIDENTE </t>
  </si>
  <si>
    <t>ANEXO 14.- RELACIÓN DE ADQUISICIONES
FECHA DE CORTE: 31 DE MAYO DEL 2021</t>
  </si>
  <si>
    <t>LIC. CELESTINA ISABEL MAURICIO MALCA - COORDINADORA DE CONTROL INTERNO INSTITUCIONAL</t>
  </si>
  <si>
    <t xml:space="preserve">                                        EVIDENCIA / MEDIO DE VERIFICACION</t>
  </si>
  <si>
    <t xml:space="preserve">                                        CUMPLIMIENTO DE CRONOGRAMA</t>
  </si>
  <si>
    <t xml:space="preserve">                                                          VOCAL EJECUTIVO - CAR</t>
  </si>
  <si>
    <r>
      <rPr>
        <b/>
        <sz val="10"/>
        <color theme="1"/>
        <rFont val="Arial Narrow"/>
        <family val="2"/>
      </rPr>
      <t xml:space="preserve">(28.10)  </t>
    </r>
    <r>
      <rPr>
        <sz val="10"/>
        <color theme="1"/>
        <rFont val="Arial Narrow"/>
        <family val="2"/>
      </rPr>
      <t xml:space="preserve">SE CONTINUA CON LAS REUNIONES DE TRABAJO SEMANAL, GENERANDO LA EVIDENDIA/MEDIO DE VERIFICACION DEL </t>
    </r>
    <r>
      <rPr>
        <b/>
        <sz val="10"/>
        <color theme="1"/>
        <rFont val="Arial Narrow"/>
        <family val="2"/>
      </rPr>
      <t>PROTOCOLO DE ATENCION DE SERVICIOS EXTERNOS</t>
    </r>
    <r>
      <rPr>
        <sz val="10"/>
        <color theme="1"/>
        <rFont val="Arial Narrow"/>
        <family val="2"/>
      </rPr>
      <t xml:space="preserve"> RELACIONADO CON EL RIESGO 2021_3.  </t>
    </r>
    <r>
      <rPr>
        <b/>
        <sz val="10"/>
        <color theme="1"/>
        <rFont val="Arial Narrow"/>
        <family val="2"/>
      </rPr>
      <t>(27.MAY.2021)</t>
    </r>
    <r>
      <rPr>
        <sz val="10"/>
        <color theme="1"/>
        <rFont val="Arial Narrow"/>
        <family val="2"/>
      </rPr>
      <t xml:space="preserve">
</t>
    </r>
  </si>
  <si>
    <t xml:space="preserve">                                        INFORME DE ACCIONES</t>
  </si>
  <si>
    <t xml:space="preserve">                                                           COORDINACION DE CONTROL INTERNO</t>
  </si>
  <si>
    <r>
      <rPr>
        <b/>
        <sz val="10"/>
        <color theme="1"/>
        <rFont val="Arial Narrow"/>
        <family val="2"/>
      </rPr>
      <t xml:space="preserve">(28.9)  </t>
    </r>
    <r>
      <rPr>
        <sz val="10"/>
        <color theme="1"/>
        <rFont val="Arial Narrow"/>
        <family val="2"/>
      </rPr>
      <t xml:space="preserve">SE REMITE VIA CORREO INSTITUCIONAL EL INFORME DE RESULTADOS A LOS INTEGRANTES DEL COMITÉ DE ADMINISTRACION DE RIESGOS, RELACIONADO CON </t>
    </r>
    <r>
      <rPr>
        <b/>
        <sz val="10"/>
        <color theme="1"/>
        <rFont val="Arial Narrow"/>
        <family val="2"/>
      </rPr>
      <t>ADMINISTRACION DE RIESGOS</t>
    </r>
    <r>
      <rPr>
        <sz val="10"/>
        <color theme="1"/>
        <rFont val="Arial Narrow"/>
        <family val="2"/>
      </rPr>
      <t xml:space="preserve"> DERIVADOS DE LA </t>
    </r>
    <r>
      <rPr>
        <b/>
        <sz val="10"/>
        <color theme="1"/>
        <rFont val="Arial Narrow"/>
        <family val="2"/>
      </rPr>
      <t>CEDULA DE EVALUACION 2020</t>
    </r>
    <r>
      <rPr>
        <sz val="10"/>
        <color theme="1"/>
        <rFont val="Arial Narrow"/>
        <family val="2"/>
      </rPr>
      <t xml:space="preserve">. </t>
    </r>
    <r>
      <rPr>
        <b/>
        <sz val="10"/>
        <color theme="1"/>
        <rFont val="Arial Narrow"/>
        <family val="2"/>
      </rPr>
      <t>(28.ABR.2021)</t>
    </r>
    <r>
      <rPr>
        <sz val="10"/>
        <color theme="1"/>
        <rFont val="Arial Narrow"/>
        <family val="2"/>
      </rPr>
      <t xml:space="preserve">
</t>
    </r>
  </si>
  <si>
    <t xml:space="preserve">                                        CUMPLIMIENTO DE PLAZO DE ENTREGA ESTABLECIDO</t>
  </si>
  <si>
    <r>
      <rPr>
        <b/>
        <sz val="10"/>
        <color theme="1"/>
        <rFont val="Arial Narrow"/>
        <family val="2"/>
      </rPr>
      <t xml:space="preserve">(28.8)  </t>
    </r>
    <r>
      <rPr>
        <sz val="10"/>
        <color theme="1"/>
        <rFont val="Arial Narrow"/>
        <family val="2"/>
      </rPr>
      <t xml:space="preserve">SE REMITE VIA CORREO INSTITUCIONAL AL LIC. HECTOR ANTUNA SANCHEZ DIRECTOR GENERAL DE LA DGPSCC DE LA CONTRALORIA DEL ESTADO DE JALISCO, ARCHIVO EXCEL QUE CONTIENE: MATRIZ DE RIESGOS COMPLEMENTADA Y ACTUALIZADA CON </t>
    </r>
    <r>
      <rPr>
        <b/>
        <sz val="10"/>
        <color theme="1"/>
        <rFont val="Arial Narrow"/>
        <family val="2"/>
      </rPr>
      <t>OFICIO: 2021/III/003/CCII.</t>
    </r>
    <r>
      <rPr>
        <sz val="10"/>
        <color theme="1"/>
        <rFont val="Arial Narrow"/>
        <family val="2"/>
      </rPr>
      <t xml:space="preserve"> </t>
    </r>
    <r>
      <rPr>
        <b/>
        <sz val="10"/>
        <color theme="1"/>
        <rFont val="Arial Narrow"/>
        <family val="2"/>
      </rPr>
      <t>(25.MAR.2021)</t>
    </r>
    <r>
      <rPr>
        <sz val="10"/>
        <color theme="1"/>
        <rFont val="Arial Narrow"/>
        <family val="2"/>
      </rPr>
      <t xml:space="preserve">
</t>
    </r>
  </si>
  <si>
    <r>
      <rPr>
        <b/>
        <sz val="10"/>
        <color theme="1"/>
        <rFont val="Arial Narrow"/>
        <family val="2"/>
      </rPr>
      <t>(28.7)</t>
    </r>
    <r>
      <rPr>
        <sz val="10"/>
        <color theme="1"/>
        <rFont val="Arial Narrow"/>
        <family val="2"/>
      </rPr>
      <t xml:space="preserve">  SE APRUEBA CONTINUAR CON LAS REUNIONES DE TRABAJO PROGRAMADAS LOS DIAS JUEVES DE CADA SEMANA DEL MES DE ABRIL EN EL MISMO HORARIO. </t>
    </r>
    <r>
      <rPr>
        <b/>
        <sz val="10"/>
        <color theme="1"/>
        <rFont val="Arial Narrow"/>
        <family val="2"/>
      </rPr>
      <t>(25.MAR.2021)</t>
    </r>
    <r>
      <rPr>
        <sz val="10"/>
        <color theme="1"/>
        <rFont val="Arial Narrow"/>
        <family val="2"/>
      </rPr>
      <t xml:space="preserve">  </t>
    </r>
  </si>
  <si>
    <r>
      <rPr>
        <b/>
        <sz val="10"/>
        <color theme="1"/>
        <rFont val="Arial Narrow"/>
        <family val="2"/>
      </rPr>
      <t>(28.6)</t>
    </r>
    <r>
      <rPr>
        <sz val="10"/>
        <color theme="1"/>
        <rFont val="Arial Narrow"/>
        <family val="2"/>
      </rPr>
      <t xml:space="preserve">  SE APRUEBA CONTINUAR CON LAS REUNIONES PROGRAMADAS LOS DIAS JUEVES DE CADA SEMANA DEL MES DE MARZO EN HORARIO DE 8:00 A 10:00 HORAS. </t>
    </r>
    <r>
      <rPr>
        <b/>
        <sz val="10"/>
        <color theme="1"/>
        <rFont val="Arial Narrow"/>
        <family val="2"/>
      </rPr>
      <t>(18.MAR.2021)</t>
    </r>
    <r>
      <rPr>
        <sz val="10"/>
        <color theme="1"/>
        <rFont val="Arial Narrow"/>
        <family val="2"/>
      </rPr>
      <t xml:space="preserve">  </t>
    </r>
  </si>
  <si>
    <t xml:space="preserve">                                        COMUNICACIÓN A INTEGRANTES CAR</t>
  </si>
  <si>
    <r>
      <rPr>
        <b/>
        <sz val="10"/>
        <color theme="1"/>
        <rFont val="Arial Narrow"/>
        <family val="2"/>
      </rPr>
      <t xml:space="preserve">(28.5)   </t>
    </r>
    <r>
      <rPr>
        <sz val="10"/>
        <color theme="1"/>
        <rFont val="Arial Narrow"/>
        <family val="2"/>
      </rPr>
      <t>SE COMUNICA VIA CORREO INSTITUCIONAL, A LOS INTEGRANTES DEL COMITE EL ENVIO DEL PROTAR 2021 Y MATRIZ DE RIESGOS; ASI MISMO, SE HACE EL RECORDATORIO DEL CUMPLIMIENTO DEL CRONOGRAMA DE ACTIVIDADES PARA EL PRESENTE AÑO.</t>
    </r>
    <r>
      <rPr>
        <b/>
        <sz val="10"/>
        <color theme="1"/>
        <rFont val="Arial Narrow"/>
        <family val="2"/>
      </rPr>
      <t xml:space="preserve"> (15.FEB.2021)</t>
    </r>
    <r>
      <rPr>
        <sz val="10"/>
        <color theme="1"/>
        <rFont val="Arial Narrow"/>
        <family val="2"/>
      </rPr>
      <t xml:space="preserve">  </t>
    </r>
  </si>
  <si>
    <r>
      <rPr>
        <b/>
        <sz val="10"/>
        <color theme="1"/>
        <rFont val="Arial Narrow"/>
        <family val="2"/>
      </rPr>
      <t xml:space="preserve">(28.4)  </t>
    </r>
    <r>
      <rPr>
        <sz val="10"/>
        <color theme="1"/>
        <rFont val="Arial Narrow"/>
        <family val="2"/>
      </rPr>
      <t xml:space="preserve"> SE ENVIA VIA CORREO INSTITUCIONAL: MATRIZ DE RIESGOS Y PROTAR CON EL CRONOGRAMA DE ACTIVIDADES PARA EL AÑO 2021 AL LIC HECTOR ANTUNA SANCHEZ, DIRECTOR GENERAL DE PROMOCION Y SEGUIMIENTO AL COMBATE A LA CORRUPCION DE LA CONTRALORIA DEL ESTADO; ASI COMO, EL OFICIO: 2021/II/002/CCII COMUNICANDOLE QUE UNA VEZ QUE SE RESTABLEZCAN LAS CONDICIONES NECESARIAS PARA RETORNAR A LAS LABORES QUE NOS IMPONE LA NUEVA NORMALIDAD, SE LE ENVIARA LA DOCUMENTACION DE MANERA FISICA.</t>
    </r>
    <r>
      <rPr>
        <b/>
        <sz val="10"/>
        <color theme="1"/>
        <rFont val="Arial Narrow"/>
        <family val="2"/>
      </rPr>
      <t xml:space="preserve"> (12.FEB.2021) </t>
    </r>
    <r>
      <rPr>
        <sz val="10"/>
        <color theme="1"/>
        <rFont val="Arial Narrow"/>
        <family val="2"/>
      </rPr>
      <t xml:space="preserve">   </t>
    </r>
  </si>
  <si>
    <t xml:space="preserve">                                        REALIZAR SEGUIMIENTO DEL CUMPLIMIENTO DE LAS ACTIVIDADES</t>
  </si>
  <si>
    <r>
      <rPr>
        <b/>
        <sz val="10"/>
        <color theme="1"/>
        <rFont val="Arial Narrow"/>
        <family val="2"/>
      </rPr>
      <t>(28.2)</t>
    </r>
    <r>
      <rPr>
        <sz val="10"/>
        <color theme="1"/>
        <rFont val="Arial Narrow"/>
        <family val="2"/>
      </rPr>
      <t xml:space="preserve"> ELABORACION DEL PROGRAMA DE TRABAJO DE ADMINISTRACION DE RIESGOS PROTAR-2021  Y MATRIZ DE RIESGOS PARA SU ENTREGA A LA DGPSCC DE LA CONTRALORIA DEL ESTADO. (14.ENE.2021) . PARA SU ENVÍO </t>
    </r>
    <r>
      <rPr>
        <b/>
        <sz val="10"/>
        <color theme="1"/>
        <rFont val="Arial Narrow"/>
        <family val="2"/>
      </rPr>
      <t>(28.3)</t>
    </r>
    <r>
      <rPr>
        <sz val="10"/>
        <color theme="1"/>
        <rFont val="Arial Narrow"/>
        <family val="2"/>
      </rPr>
      <t xml:space="preserve"> SE ENVIA DOCUMENTACION, DETALLADA EN EL PUNTO PRECEDENTE, A LA DIRECCION GENERAL ECRO PARA SU APROBACION Y FIRMA DE CONSIDERARLO PROCEDENTE. </t>
    </r>
    <r>
      <rPr>
        <b/>
        <sz val="10"/>
        <color theme="1"/>
        <rFont val="Arial Narrow"/>
        <family val="2"/>
      </rPr>
      <t>(11.FEB.2021)</t>
    </r>
  </si>
  <si>
    <r>
      <rPr>
        <b/>
        <sz val="10"/>
        <color theme="1"/>
        <rFont val="Arial Narrow"/>
        <family val="2"/>
      </rPr>
      <t xml:space="preserve">(28.1) </t>
    </r>
    <r>
      <rPr>
        <sz val="10"/>
        <color theme="1"/>
        <rFont val="Arial Narrow"/>
        <family val="2"/>
      </rPr>
      <t xml:space="preserve"> DE ACUERDO AL CRONOGRAMA DE ACTIVIDADES-2020 LAS REUNIONES DE TRABAJO ENE/FEB 2021 (VIDEO CONFERENCIAS) SE REALIZARAN LOS JUEVES EN UN HORARIO DE 8:00 A 10:00 HORAS. </t>
    </r>
    <r>
      <rPr>
        <b/>
        <sz val="10"/>
        <color theme="1"/>
        <rFont val="Arial Narrow"/>
        <family val="2"/>
      </rPr>
      <t>(14.ENE.2021)</t>
    </r>
  </si>
  <si>
    <t>ADMINISTRACION DE RIESGOS</t>
  </si>
  <si>
    <t>28.-</t>
  </si>
  <si>
    <t xml:space="preserve">                                  REALIZAR SEGUIMIENTO DEL CUMPLIMIENTO DE LAS ACCIONES DE MEJORA DEL PTCI 2021</t>
  </si>
  <si>
    <t xml:space="preserve">                                                           DIRECCION ADMINISTRATIVA / ASISTENTE DE DIRECCION ADMINISTRATIVA</t>
  </si>
  <si>
    <r>
      <t xml:space="preserve">SE RECIBE INFORMACION SOLICITADA (REFERENCIA: PUNTO 14) RELACIONADA CON EL </t>
    </r>
    <r>
      <rPr>
        <b/>
        <sz val="10"/>
        <color theme="1"/>
        <rFont val="Arial"/>
        <family val="2"/>
      </rPr>
      <t>ELEMENTO DE CONTROL N° 20. REGISTRO DE ACUERDOS DE LOS COMITES INSTITUCIONALES</t>
    </r>
    <r>
      <rPr>
        <sz val="10"/>
        <color theme="1"/>
        <rFont val="Arial"/>
        <family val="2"/>
      </rPr>
      <t xml:space="preserve"> CON CORTE AL PRIMER TRIMESTRE. </t>
    </r>
    <r>
      <rPr>
        <b/>
        <sz val="10"/>
        <color theme="1"/>
        <rFont val="Arial"/>
        <family val="2"/>
      </rPr>
      <t>(28.MAY.2021)</t>
    </r>
  </si>
  <si>
    <t>27.-</t>
  </si>
  <si>
    <r>
      <t xml:space="preserve">SE REMITE VIA ELECTRONICA, DOCUMENTOS RELACIONADOS CON EL SEGUIMIENTO AL </t>
    </r>
    <r>
      <rPr>
        <b/>
        <sz val="10"/>
        <color theme="1"/>
        <rFont val="Arial"/>
        <family val="2"/>
      </rPr>
      <t>ELEMENTO DE CONTROL 29</t>
    </r>
    <r>
      <rPr>
        <sz val="10"/>
        <color theme="1"/>
        <rFont val="Arial"/>
        <family val="2"/>
      </rPr>
      <t xml:space="preserve">: GENERAR UN MECANISMO DE QUEJAS Y DENUNCIAS EN LA ENTIDAD. SE ADJUNTA INFORME 01/V/2021 Y DESCRIPCION DEL PROCEDIMIENTO LLEVADO A CABO DURANTE EL PERIODO DEL 25 DE NOVIEMBRE 2020 AL 31 DE MAYO 2021. </t>
    </r>
    <r>
      <rPr>
        <b/>
        <sz val="10"/>
        <color theme="1"/>
        <rFont val="Arial"/>
        <family val="2"/>
      </rPr>
      <t>(26.MAY.2021)</t>
    </r>
  </si>
  <si>
    <t>26.-</t>
  </si>
  <si>
    <t xml:space="preserve">                                        CUMPLIMIENTO DE SOLICITUD</t>
  </si>
  <si>
    <t xml:space="preserve">                                                           DIRECCION ADMINISTRATIVA / ENCARGADA DE RECURSOS HUMANOS</t>
  </si>
  <si>
    <r>
      <t xml:space="preserve">COMUNICA EN SEGUIMIENTO AL CIRCULAR DE LA DG-ECRO RELACIONADO CON EL RETORNO A LA MODALIDAD PRESENCIAL, EL LUNES 24 DE MAYO SE REPONDRAN LAS TARJETAS DE ASISTENCIA PARA SU RESPECTIVO CHECADO. </t>
    </r>
    <r>
      <rPr>
        <b/>
        <sz val="10"/>
        <color theme="1"/>
        <rFont val="Arial"/>
        <family val="2"/>
      </rPr>
      <t>(21.MAY.2021)</t>
    </r>
  </si>
  <si>
    <t>25.-</t>
  </si>
  <si>
    <r>
      <t xml:space="preserve">DIRECCION ADMINISTRATIVA SOLICITA EL LLENADO DEL  </t>
    </r>
    <r>
      <rPr>
        <u/>
        <sz val="10"/>
        <color theme="1"/>
        <rFont val="Arial"/>
        <family val="2"/>
      </rPr>
      <t xml:space="preserve">ANEXO 13.  CONTROL INTERNO </t>
    </r>
    <r>
      <rPr>
        <sz val="10"/>
        <color theme="1"/>
        <rFont val="Arial"/>
        <family val="2"/>
      </rPr>
      <t xml:space="preserve">, CON CORTE A 31 MAYO 2021 A FIN DE INCORPORARLO EN LA CARPETA ELECTRONICA CORRESPONDIENTE A LA SEGUNDA SESION ORDINARIA DE JUNTA DIRECTIVA. </t>
    </r>
    <r>
      <rPr>
        <b/>
        <sz val="10"/>
        <color theme="1"/>
        <rFont val="Arial"/>
        <family val="2"/>
      </rPr>
      <t>(20.MAY.2021)</t>
    </r>
  </si>
  <si>
    <t>24.-</t>
  </si>
  <si>
    <r>
      <rPr>
        <b/>
        <sz val="10"/>
        <color theme="1"/>
        <rFont val="Arial"/>
        <family val="2"/>
      </rPr>
      <t xml:space="preserve">23.1     </t>
    </r>
    <r>
      <rPr>
        <sz val="10"/>
        <color theme="1"/>
        <rFont val="Arial"/>
        <family val="2"/>
      </rPr>
      <t>DIRECCION GENERAL SOLICITA INFORME DE ACCIONES DE LA COORDINACION DE CONTROL INTERNO PARA SU INTEGRACION EN LA CARPETA ELECTRONICA DE LA SEGUNDA SESION ORDINARIA 2021 DE JUNTA DIRECTIVA.</t>
    </r>
    <r>
      <rPr>
        <b/>
        <sz val="10"/>
        <color theme="1"/>
        <rFont val="Arial"/>
        <family val="2"/>
      </rPr>
      <t xml:space="preserve"> (19.MAY.2021)                                                                                         23.2     </t>
    </r>
    <r>
      <rPr>
        <sz val="10"/>
        <color theme="1"/>
        <rFont val="Arial"/>
        <family val="2"/>
      </rPr>
      <t xml:space="preserve">SE REMITE VIA ELECTRONICA INFORME DE LAS ACCIONES LLEVADAS A CABO EN ESTA COORDINACION CON CORTE AL 31 DE MAYO. </t>
    </r>
    <r>
      <rPr>
        <b/>
        <sz val="10"/>
        <color theme="1"/>
        <rFont val="Arial"/>
        <family val="2"/>
      </rPr>
      <t>(31.MAY.2021)</t>
    </r>
  </si>
  <si>
    <t>23.-</t>
  </si>
  <si>
    <t xml:space="preserve">                                  CUMPLIMIENTO DE COMUNICACIÓN</t>
  </si>
  <si>
    <t xml:space="preserve">                                                           DIRECCION ADMINISTRATIVA / ENLACE WEB</t>
  </si>
  <si>
    <r>
      <t xml:space="preserve">DIRECCION ADMINISTRATIVA COMUNICA AL PERSONAL LA OBLIGACION DEL SERVIDOR PUBLICO DE FORMALIZAR SU DECLARACION DE SITUACION PATRIMONIAL CON PLAZO AL 31 DE MAYO.  </t>
    </r>
    <r>
      <rPr>
        <b/>
        <sz val="10"/>
        <color theme="1"/>
        <rFont val="Arial"/>
        <family val="2"/>
      </rPr>
      <t>(18.MAY.2021)</t>
    </r>
  </si>
  <si>
    <t>22.-</t>
  </si>
  <si>
    <t xml:space="preserve">                                                           DIRECCION GENERAL</t>
  </si>
  <si>
    <r>
      <rPr>
        <b/>
        <sz val="10"/>
        <color theme="1"/>
        <rFont val="Arial"/>
        <family val="2"/>
      </rPr>
      <t>21.1      COMUNICA:</t>
    </r>
    <r>
      <rPr>
        <sz val="10"/>
        <color theme="1"/>
        <rFont val="Arial"/>
        <family val="2"/>
      </rPr>
      <t xml:space="preserve"> CAMBIO DE PERSONAL EN EL AREA DE COORDINACION ACADEMICA DE LA DIRECCION ACADEMICA. (</t>
    </r>
    <r>
      <rPr>
        <b/>
        <sz val="10"/>
        <color theme="1"/>
        <rFont val="Arial"/>
        <family val="2"/>
      </rPr>
      <t>28.ABR.2021)                                                                                           21.2     ENVIA CIRCULAR</t>
    </r>
    <r>
      <rPr>
        <sz val="10"/>
        <color theme="1"/>
        <rFont val="Arial"/>
        <family val="2"/>
      </rPr>
      <t xml:space="preserve"> AL PERSONAL: </t>
    </r>
    <r>
      <rPr>
        <u/>
        <sz val="10"/>
        <color theme="1"/>
        <rFont val="Arial"/>
        <family val="2"/>
      </rPr>
      <t>ACTUALIZACION DE DOCUMENTOS DE GESTION INSTITUCIONAL,</t>
    </r>
    <r>
      <rPr>
        <sz val="10"/>
        <color theme="1"/>
        <rFont val="Arial"/>
        <family val="2"/>
      </rPr>
      <t xml:space="preserve"> RELACIONADO CON LA MISION, VISION, OBJETIVOS Y VALORES  DE LA ECRO; ASI COMO, EL MANUAL DE ORGANIZACION Y PROCESOS-MOP. </t>
    </r>
    <r>
      <rPr>
        <b/>
        <sz val="10"/>
        <color theme="1"/>
        <rFont val="Arial"/>
        <family val="2"/>
      </rPr>
      <t xml:space="preserve">(29.ABR.2021)                                                                                            21.3   </t>
    </r>
    <r>
      <rPr>
        <sz val="10"/>
        <color theme="1"/>
        <rFont val="Arial"/>
        <family val="2"/>
      </rPr>
      <t>COMUNICA: CAMBIO DEL TITULAR DE LA DIRECCION ACADEMICA.</t>
    </r>
    <r>
      <rPr>
        <b/>
        <sz val="10"/>
        <color theme="1"/>
        <rFont val="Arial"/>
        <family val="2"/>
      </rPr>
      <t xml:space="preserve"> (17.MAY.2021)</t>
    </r>
    <r>
      <rPr>
        <sz val="10"/>
        <color theme="1"/>
        <rFont val="Arial"/>
        <family val="2"/>
      </rPr>
      <t xml:space="preserve">                                                                                          </t>
    </r>
    <r>
      <rPr>
        <b/>
        <sz val="10"/>
        <color theme="1"/>
        <rFont val="Arial"/>
        <family val="2"/>
      </rPr>
      <t xml:space="preserve"> 21.4     COMUNICA:</t>
    </r>
    <r>
      <rPr>
        <sz val="10"/>
        <color theme="1"/>
        <rFont val="Arial"/>
        <family val="2"/>
      </rPr>
      <t xml:space="preserve"> ROTACION DE LOS ASISTENTES DE DIRECCION GENERAL, DIRECCION ACADEMICA Y DIRECCION ADMINISTRATIVA. </t>
    </r>
    <r>
      <rPr>
        <b/>
        <sz val="10"/>
        <color theme="1"/>
        <rFont val="Arial"/>
        <family val="2"/>
      </rPr>
      <t>(25.MAY.2021)                                                                               21.5     COMUNICA:</t>
    </r>
    <r>
      <rPr>
        <sz val="10"/>
        <color theme="1"/>
        <rFont val="Arial"/>
        <family val="2"/>
      </rPr>
      <t xml:space="preserve"> CAMBIO DE INTEGRANTES DEL COMITE DE ETICA, CONDUCTA Y PREVENCION DE CONFLICTOS DE INTERES-ECRO.</t>
    </r>
    <r>
      <rPr>
        <b/>
        <sz val="10"/>
        <color theme="1"/>
        <rFont val="Arial"/>
        <family val="2"/>
      </rPr>
      <t>(25.MAY.2021)</t>
    </r>
  </si>
  <si>
    <t>21.-</t>
  </si>
  <si>
    <t xml:space="preserve">                                        CUMPLIMIENTO DE PLAN DE TRABAJO ESTABLECIDO</t>
  </si>
  <si>
    <r>
      <t>20.1</t>
    </r>
    <r>
      <rPr>
        <sz val="10"/>
        <color theme="1"/>
        <rFont val="Arial"/>
        <family val="2"/>
      </rPr>
      <t xml:space="preserve">     LA </t>
    </r>
    <r>
      <rPr>
        <b/>
        <sz val="10"/>
        <color theme="1"/>
        <rFont val="Arial"/>
        <family val="2"/>
      </rPr>
      <t>DGPSCC DE LA CONTRALORIA DEL ESTADO</t>
    </r>
    <r>
      <rPr>
        <sz val="10"/>
        <color theme="1"/>
        <rFont val="Arial"/>
        <family val="2"/>
      </rPr>
      <t xml:space="preserve">  REALIZA LA REVISION DE </t>
    </r>
    <r>
      <rPr>
        <u/>
        <sz val="10"/>
        <color theme="1"/>
        <rFont val="Arial"/>
        <family val="2"/>
      </rPr>
      <t>CEDULA DE EVALUACION 2020</t>
    </r>
    <r>
      <rPr>
        <sz val="10"/>
        <color theme="1"/>
        <rFont val="Arial"/>
        <family val="2"/>
      </rPr>
      <t xml:space="preserve"> QUE CONTIENE CINCO (5) COMPONENTES Y TREINTA Y TRES (33) ELEMENTOS DE CONTROL, ALCANZANDO LA ENTIDAD UNA VALORACION DE </t>
    </r>
    <r>
      <rPr>
        <b/>
        <sz val="10"/>
        <color theme="1"/>
        <rFont val="Arial"/>
        <family val="2"/>
      </rPr>
      <t xml:space="preserve">88%, </t>
    </r>
    <r>
      <rPr>
        <sz val="10"/>
        <color theme="1"/>
        <rFont val="Arial"/>
        <family val="2"/>
      </rPr>
      <t xml:space="preserve">SE LLEVA A CABO LA FIRMA DEL </t>
    </r>
    <r>
      <rPr>
        <b/>
        <sz val="10"/>
        <color theme="1"/>
        <rFont val="Arial"/>
        <family val="2"/>
      </rPr>
      <t xml:space="preserve">ACTA CIRCUNSTANCIADA No. 033-OEC-DEP-2021.(26.ABR.2021)                                                                                                     20.2     </t>
    </r>
    <r>
      <rPr>
        <sz val="10"/>
        <color theme="1"/>
        <rFont val="Arial"/>
        <family val="2"/>
      </rPr>
      <t xml:space="preserve">DEL COMPARATIVO CON RESPECTO AL AÑO ANTERIOR, LA CEDULA DE EVALUACION 2019 SE ALCANZA UNA </t>
    </r>
    <r>
      <rPr>
        <b/>
        <sz val="10"/>
        <color theme="1"/>
        <rFont val="Arial"/>
        <family val="2"/>
      </rPr>
      <t xml:space="preserve">VALORACION DE 42%, SE FORMALIZA EL  ACTA CIRCUNSTANCIADA No.029-OEC-DEP-2020. (17-29.JUN.2020).                                                                          20.3      </t>
    </r>
    <r>
      <rPr>
        <sz val="10"/>
        <color theme="1"/>
        <rFont val="Arial"/>
        <family val="2"/>
      </rPr>
      <t xml:space="preserve">SE ENVIA VIA ELECTRONICA A LA DIRECCION GENERAL </t>
    </r>
    <r>
      <rPr>
        <b/>
        <sz val="10"/>
        <color theme="1"/>
        <rFont val="Arial"/>
        <family val="2"/>
      </rPr>
      <t xml:space="preserve">OFICIO: 2021/IV/006/CCII </t>
    </r>
    <r>
      <rPr>
        <sz val="10"/>
        <color theme="1"/>
        <rFont val="Arial"/>
        <family val="2"/>
      </rPr>
      <t>COMUNICANDO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LA VALORACION OBTENIDA EN LA CEDULA DE EVALUACION-2020  Y LA FIRMA DEL ACTA CIRCUNSTANCIADA, SE ADJUNTAN DOCUMENTOS. </t>
    </r>
    <r>
      <rPr>
        <b/>
        <sz val="10"/>
        <color theme="1"/>
        <rFont val="Arial"/>
        <family val="2"/>
      </rPr>
      <t>(28.ABR.2021)</t>
    </r>
  </si>
  <si>
    <t>20.-</t>
  </si>
  <si>
    <r>
      <rPr>
        <b/>
        <sz val="10"/>
        <color theme="1"/>
        <rFont val="Arial"/>
        <family val="2"/>
      </rPr>
      <t xml:space="preserve">19.1     </t>
    </r>
    <r>
      <rPr>
        <sz val="10"/>
        <color theme="1"/>
        <rFont val="Arial"/>
        <family val="2"/>
      </rPr>
      <t xml:space="preserve">COMUNICA AL PERSONAL ECRO: QUE HA PROCEDIDO AL REGISTRO PARA LA VACUNACION COVID 19 A FIN DE QUE SE VERIFIQUE REGISTRO Y SE CUMPLAN LAS DISPOSICIONES ESTABLECIDAS PARA TAL FIN. </t>
    </r>
    <r>
      <rPr>
        <b/>
        <sz val="10"/>
        <color theme="1"/>
        <rFont val="Arial"/>
        <family val="2"/>
      </rPr>
      <t xml:space="preserve">(26.ABR.2021)                                                                              19.2     </t>
    </r>
    <r>
      <rPr>
        <sz val="10"/>
        <color theme="1"/>
        <rFont val="Arial"/>
        <family val="2"/>
      </rPr>
      <t xml:space="preserve">ENVIA CIRCULAR AL PERSONAL ECRO: DIA DE LA MADRE. </t>
    </r>
    <r>
      <rPr>
        <b/>
        <sz val="10"/>
        <color theme="1"/>
        <rFont val="Arial"/>
        <family val="2"/>
      </rPr>
      <t>(8.ABR.2021)</t>
    </r>
    <r>
      <rPr>
        <sz val="10"/>
        <color theme="1"/>
        <rFont val="Arial"/>
        <family val="2"/>
      </rPr>
      <t xml:space="preserve">                                                                                                  </t>
    </r>
    <r>
      <rPr>
        <b/>
        <sz val="10"/>
        <color theme="1"/>
        <rFont val="Arial"/>
        <family val="2"/>
      </rPr>
      <t xml:space="preserve">19.3     </t>
    </r>
    <r>
      <rPr>
        <sz val="10"/>
        <color theme="1"/>
        <rFont val="Arial"/>
        <family val="2"/>
      </rPr>
      <t>ENVIA CIRCULAR AL PERSONAL ECRO: REGRESO A MODALIDAD PRESENCIAL A LAS INSTALACIONES DE LA ENTIDAD</t>
    </r>
    <r>
      <rPr>
        <b/>
        <sz val="10"/>
        <color theme="1"/>
        <rFont val="Arial"/>
        <family val="2"/>
      </rPr>
      <t xml:space="preserve">. (14.MAY.2021)                                                                                   19.4     </t>
    </r>
    <r>
      <rPr>
        <sz val="10"/>
        <color theme="1"/>
        <rFont val="Arial"/>
        <family val="2"/>
      </rPr>
      <t xml:space="preserve">ENVIA CIRCULAR AL PERSONAL: SOLICITA APOYO PARA PARTICIPAR EN EL PROGRAMA DE VACUNACION EN EL MACRO MODULO DEL 31 MAYO AL 18 JUNIO. </t>
    </r>
    <r>
      <rPr>
        <b/>
        <sz val="10"/>
        <color theme="1"/>
        <rFont val="Arial"/>
        <family val="2"/>
      </rPr>
      <t>(26.MAY.2021)</t>
    </r>
  </si>
  <si>
    <t>19.-</t>
  </si>
  <si>
    <t xml:space="preserve">                                  CUMPLIMIENTO DE SOLICITUD</t>
  </si>
  <si>
    <t xml:space="preserve">                                                           DIRECCION ADMINISTRATIVA</t>
  </si>
  <si>
    <r>
      <rPr>
        <b/>
        <sz val="10"/>
        <color theme="1"/>
        <rFont val="Arial"/>
        <family val="2"/>
      </rPr>
      <t>18.1</t>
    </r>
    <r>
      <rPr>
        <sz val="10"/>
        <color theme="1"/>
        <rFont val="Arial"/>
        <family val="2"/>
      </rPr>
      <t xml:space="preserve">     LA DIRECCION ADMINISTRATIVA-ECRO, SOLICITA EL LLENADO DE FORMATOS DE REQUERIMIENTOS DE LAS ASIGNACIONES 2000 MATERIALES Y SUMINISTROS, 3000 SERVICIOS GENERALES Y 5000 MOBILIARIO Y EQUIPO DE ADMINISTRACION PARA LA </t>
    </r>
    <r>
      <rPr>
        <b/>
        <sz val="10"/>
        <color theme="1"/>
        <rFont val="Arial"/>
        <family val="2"/>
      </rPr>
      <t>FORMULACIÓN DEL ANTEPROYECTO DE PRESUPUESTO 2022</t>
    </r>
    <r>
      <rPr>
        <sz val="10"/>
        <color theme="1"/>
        <rFont val="Arial"/>
        <family val="2"/>
      </rPr>
      <t xml:space="preserve">. </t>
    </r>
    <r>
      <rPr>
        <b/>
        <sz val="10"/>
        <color theme="1"/>
        <rFont val="Arial"/>
        <family val="2"/>
      </rPr>
      <t xml:space="preserve">(22.ABR.2021)                                                 18.2     </t>
    </r>
    <r>
      <rPr>
        <sz val="10"/>
        <color theme="1"/>
        <rFont val="Arial"/>
        <family val="2"/>
      </rPr>
      <t>SE REMITE VIA ELECTRONICA FORMATO QUE CONTIENE EL REQUERIMIENTO PARA EL AÑO 2022, ACORDE CON LO SOLICITADO</t>
    </r>
    <r>
      <rPr>
        <b/>
        <sz val="10"/>
        <color theme="1"/>
        <rFont val="Arial"/>
        <family val="2"/>
      </rPr>
      <t>. (24.MAY.2021).</t>
    </r>
    <r>
      <rPr>
        <sz val="10"/>
        <color theme="1"/>
        <rFont val="Arial"/>
        <family val="2"/>
      </rPr>
      <t xml:space="preserve"> </t>
    </r>
  </si>
  <si>
    <t>18.-</t>
  </si>
  <si>
    <t xml:space="preserve">                                        CUMPLIMIENTO DE AGENDA DE TRABAJO</t>
  </si>
  <si>
    <r>
      <rPr>
        <b/>
        <sz val="10"/>
        <color theme="1"/>
        <rFont val="Arial"/>
        <family val="2"/>
      </rPr>
      <t xml:space="preserve">17.1     </t>
    </r>
    <r>
      <rPr>
        <sz val="10"/>
        <color theme="1"/>
        <rFont val="Arial"/>
        <family val="2"/>
      </rPr>
      <t xml:space="preserve">SE RECIBE OFICIO: </t>
    </r>
    <r>
      <rPr>
        <b/>
        <sz val="10"/>
        <color theme="1"/>
        <rFont val="Arial"/>
        <family val="2"/>
      </rPr>
      <t>196-36/DGPSCC/2021</t>
    </r>
    <r>
      <rPr>
        <sz val="10"/>
        <color theme="1"/>
        <rFont val="Arial"/>
        <family val="2"/>
      </rPr>
      <t xml:space="preserve"> COMUNICANDO QUE EL 26 DE ABRIL SE REALIZARA LA REVISION Y FIRMA DE CEDULA DE EVALUACION 2020 DEL SISTEMA DE CONTROL INTERNO INSTITUCIONAL EN LAS INSTALACIONES DE LA CONTRALORIA DEL ESTADO. </t>
    </r>
    <r>
      <rPr>
        <b/>
        <sz val="10"/>
        <color theme="1"/>
        <rFont val="Arial"/>
        <family val="2"/>
      </rPr>
      <t>(13.ABR.2021)</t>
    </r>
    <r>
      <rPr>
        <sz val="10"/>
        <color theme="1"/>
        <rFont val="Arial"/>
        <family val="2"/>
      </rPr>
      <t xml:space="preserve">                                                                                 </t>
    </r>
    <r>
      <rPr>
        <b/>
        <sz val="10"/>
        <color theme="1"/>
        <rFont val="Arial"/>
        <family val="2"/>
      </rPr>
      <t>17.2</t>
    </r>
    <r>
      <rPr>
        <sz val="10"/>
        <color theme="1"/>
        <rFont val="Arial"/>
        <family val="2"/>
      </rPr>
      <t xml:space="preserve">     CON OFICIO: </t>
    </r>
    <r>
      <rPr>
        <b/>
        <sz val="10"/>
        <color theme="1"/>
        <rFont val="Arial"/>
        <family val="2"/>
      </rPr>
      <t>2021/IV/005/CCII</t>
    </r>
    <r>
      <rPr>
        <sz val="10"/>
        <color theme="1"/>
        <rFont val="Arial"/>
        <family val="2"/>
      </rPr>
      <t xml:space="preserve"> SE CONFIRMA ASISTENCIA PARA REVISION Y FIRMA DE CEDULA DE EVALUACION. </t>
    </r>
    <r>
      <rPr>
        <b/>
        <sz val="10"/>
        <color theme="1"/>
        <rFont val="Arial"/>
        <family val="2"/>
      </rPr>
      <t>(14.ABR.2021)</t>
    </r>
  </si>
  <si>
    <t>17.-</t>
  </si>
  <si>
    <t xml:space="preserve">                                        CUMPLIMIENTO DE PLAZO DE ENTREGA ESTABLECIDO.</t>
  </si>
  <si>
    <r>
      <t xml:space="preserve">SE ENVIA VIA CORREO INSTITUCIONAL, AL LIC. HECTOR ANTUNA SANCHEZ DE LA DIRECCION GENERAL DE PROMOCION Y SEGUIMIENTO AL COMBATE A LA CORRUPCION DE LA CONTRALORÍA DEL ESTADO, EL </t>
    </r>
    <r>
      <rPr>
        <b/>
        <sz val="10"/>
        <color theme="1"/>
        <rFont val="Arial"/>
        <family val="2"/>
      </rPr>
      <t>INFORME DEL PRIMER TRIMESTRE 2021</t>
    </r>
    <r>
      <rPr>
        <sz val="10"/>
        <color theme="1"/>
        <rFont val="Arial"/>
        <family val="2"/>
      </rPr>
      <t xml:space="preserve"> DE LAS ACCIONES DE IMPLEMENTACION DEL SISTEMA DE CONTROL INTERNO EN LA ENTIDAD CON </t>
    </r>
    <r>
      <rPr>
        <b/>
        <sz val="10"/>
        <color theme="1"/>
        <rFont val="Arial"/>
        <family val="2"/>
      </rPr>
      <t>OFICIO: 2021/III/004/CCII</t>
    </r>
    <r>
      <rPr>
        <sz val="10"/>
        <color theme="1"/>
        <rFont val="Arial"/>
        <family val="2"/>
      </rPr>
      <t xml:space="preserve"> Y, SE COMUNICA QUE CUANDO SE RESTABLEZCAN LAS CONDICIONES NECESARIAS SE ENVIARA LA DOCUMENTACION DE MANERA FISICA.</t>
    </r>
    <r>
      <rPr>
        <b/>
        <sz val="10"/>
        <color theme="1"/>
        <rFont val="Arial"/>
        <family val="2"/>
      </rPr>
      <t xml:space="preserve"> (26.MAR.2021)</t>
    </r>
  </si>
  <si>
    <t>16.-</t>
  </si>
  <si>
    <t xml:space="preserve">                                                          VOCAL EJECUTIVO - COMITE DE ADMINISTRACION DE RIESGOS</t>
  </si>
  <si>
    <r>
      <t>15.1</t>
    </r>
    <r>
      <rPr>
        <sz val="10"/>
        <color theme="1"/>
        <rFont val="Arial"/>
        <family val="2"/>
      </rPr>
      <t xml:space="preserve">     SE SOLICITA AL VOCAL EJECUTIVO DEL COMITE DE ADMINISTRACION DE RIESGOS - CAR, ALCANCE EL INFORME DE ACTIVIDADES DEL PRIMER TRIMESTRE. </t>
    </r>
    <r>
      <rPr>
        <b/>
        <sz val="10"/>
        <color theme="1"/>
        <rFont val="Arial"/>
        <family val="2"/>
      </rPr>
      <t xml:space="preserve">( 24.MAR.2021)                          15.2     </t>
    </r>
    <r>
      <rPr>
        <sz val="10"/>
        <color theme="1"/>
        <rFont val="Arial"/>
        <family val="2"/>
      </rPr>
      <t xml:space="preserve">SE RECIBE INFORME DE ACTIVIDADES CON CORTE AL PRIMER TRIMESTRE DEL CAR. </t>
    </r>
    <r>
      <rPr>
        <b/>
        <sz val="10"/>
        <color theme="1"/>
        <rFont val="Arial"/>
        <family val="2"/>
      </rPr>
      <t>(26.MAR.2021)</t>
    </r>
  </si>
  <si>
    <t>15.-</t>
  </si>
  <si>
    <t xml:space="preserve">                                                           DIRECCION ACADEMICA / DIRECCION ADMINISTRATIVA</t>
  </si>
  <si>
    <r>
      <t>14.1</t>
    </r>
    <r>
      <rPr>
        <sz val="10"/>
        <color theme="1"/>
        <rFont val="Arial"/>
        <family val="2"/>
      </rPr>
      <t xml:space="preserve">     SE SOLICITA  A LA DIRECCION ADMINISTRATIVA ECRO, VIA CORREO INSTITUCIONAL, ALCANCE EVIDENCIAS/MEDIOS DE VERIFICACION CON CORTE AL PRIMER TRIMESTRE DE LOS ELEMENTOS DE CONTROL #S. 13, 15, 20 Y 21 PLANTEADOS EN EL PLAN DE TRABAJO DE CONTROL INTERNO 2021 - </t>
    </r>
    <r>
      <rPr>
        <b/>
        <sz val="10"/>
        <color theme="1"/>
        <rFont val="Arial"/>
        <family val="2"/>
      </rPr>
      <t xml:space="preserve">PTCI 2021 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 xml:space="preserve">(23.MAR.2021)                                                                                        14.2     </t>
    </r>
    <r>
      <rPr>
        <sz val="10"/>
        <color theme="1"/>
        <rFont val="Arial"/>
        <family val="2"/>
      </rPr>
      <t>SE RECIBE VIA ELECTRONICA LAS EVIDENCIAS/MEDIOS DE VERIFICACION DE LOS ELEMENTOS DE CONTROL #S. 13 Y 21. QUEDA PENDIENTE LA ENTREGA DE INFORMACION SOLICITADA DE LOS ELEMENTOS DE CONTROL # 15 Y # 20.</t>
    </r>
    <r>
      <rPr>
        <b/>
        <sz val="10"/>
        <color theme="1"/>
        <rFont val="Arial"/>
        <family val="2"/>
      </rPr>
      <t xml:space="preserve">( 25.MAR.2021) </t>
    </r>
    <r>
      <rPr>
        <sz val="10"/>
        <color theme="1"/>
        <rFont val="Arial"/>
        <family val="2"/>
      </rPr>
      <t xml:space="preserve">  </t>
    </r>
  </si>
  <si>
    <t>14.-</t>
  </si>
  <si>
    <t xml:space="preserve">                                        CUMPLIMIENTO DE REQUERIMIENTO.</t>
  </si>
  <si>
    <r>
      <rPr>
        <b/>
        <sz val="10"/>
        <color theme="1"/>
        <rFont val="Arial"/>
        <family val="2"/>
      </rPr>
      <t>13.1</t>
    </r>
    <r>
      <rPr>
        <sz val="10"/>
        <color theme="1"/>
        <rFont val="Arial"/>
        <family val="2"/>
      </rPr>
      <t xml:space="preserve">     LA DIRECCION  ADMINISTRATIVA ECRO SOLICITA EL LLENADO DEL </t>
    </r>
    <r>
      <rPr>
        <b/>
        <sz val="10"/>
        <color theme="1"/>
        <rFont val="Arial"/>
        <family val="2"/>
      </rPr>
      <t>ANEXO 13. CONTROL INTERNO</t>
    </r>
    <r>
      <rPr>
        <sz val="10"/>
        <color theme="1"/>
        <rFont val="Arial"/>
        <family val="2"/>
      </rPr>
      <t xml:space="preserve"> CON CORTE AL 15 DE ABRIL, EN ATENCION A LA SOLICITUD REALIZADA POR LA COORDINADORA DE ANALISIS Y SEGUIMIENTO DE LA DIRECCION DE ORGANISMOS PUBLICOS DESCENTRALIZADOS DE LA SECRETARIA DE HACIENDA PUBLICA. </t>
    </r>
    <r>
      <rPr>
        <b/>
        <sz val="10"/>
        <color theme="1"/>
        <rFont val="Arial"/>
        <family val="2"/>
      </rPr>
      <t xml:space="preserve">( 22.MAR.2021)                        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 xml:space="preserve">13.2     </t>
    </r>
    <r>
      <rPr>
        <sz val="10"/>
        <color theme="1"/>
        <rFont val="Arial"/>
        <family val="2"/>
      </rPr>
      <t xml:space="preserve">SE ENVIA LA DIRECCION ADMINISTRATIVA, VIA CORREO INSTITUCIONAL, EL </t>
    </r>
    <r>
      <rPr>
        <b/>
        <sz val="10"/>
        <color theme="1"/>
        <rFont val="Arial"/>
        <family val="2"/>
      </rPr>
      <t>ANEXO 13. CONTROL INTERNO</t>
    </r>
    <r>
      <rPr>
        <sz val="10"/>
        <color theme="1"/>
        <rFont val="Arial"/>
        <family val="2"/>
      </rPr>
      <t>, DE ACUERDO A LO SOLICITADO.</t>
    </r>
    <r>
      <rPr>
        <b/>
        <sz val="10"/>
        <color theme="1"/>
        <rFont val="Arial"/>
        <family val="2"/>
      </rPr>
      <t xml:space="preserve">   (14.ABR.2021)</t>
    </r>
  </si>
  <si>
    <t>13.-</t>
  </si>
  <si>
    <r>
      <t>LLENADO DE FORMATOS ALCANZADOS POR LA DIRECCION GENERAL ECRO, RELACIONADOS CON LA</t>
    </r>
    <r>
      <rPr>
        <b/>
        <sz val="10"/>
        <color theme="1"/>
        <rFont val="Arial"/>
        <family val="2"/>
      </rPr>
      <t xml:space="preserve"> ENTREGA/RECEPCION DE CARGO</t>
    </r>
    <r>
      <rPr>
        <sz val="10"/>
        <color theme="1"/>
        <rFont val="Arial"/>
        <family val="2"/>
      </rPr>
      <t xml:space="preserve"> DE LA DIRECTORA GENERAL SALIENTE. </t>
    </r>
    <r>
      <rPr>
        <b/>
        <sz val="10"/>
        <color theme="1"/>
        <rFont val="Arial"/>
        <family val="2"/>
      </rPr>
      <t>(10.MAR.2021).</t>
    </r>
  </si>
  <si>
    <t>12.-</t>
  </si>
  <si>
    <t xml:space="preserve">                                                           DIRECCION GENERAL / DIRECCION ACADEMICA / DIRECCION ADMINISTRATIVA / JEFA JURIDICA / COORDINACION DE CONTROL INTERNO</t>
  </si>
  <si>
    <r>
      <t>11.1</t>
    </r>
    <r>
      <rPr>
        <sz val="10"/>
        <color theme="1"/>
        <rFont val="Arial"/>
        <family val="2"/>
      </rPr>
      <t xml:space="preserve">     SE RECIBE INSTRUCCIONES DE LA DIRECCION GENERAL ECRO, PARA QUE EL 11 DE MARZO PARTICIPE DE LA CAPACITACION POR PARTE DE LA COORDINACION ESTATAL JALISCO DEL INSTITUTO NACIONAL DE ESTADISTICA Y GEOGRAFIA, RELACIONADO CON EL</t>
    </r>
    <r>
      <rPr>
        <b/>
        <sz val="10"/>
        <color theme="1"/>
        <rFont val="Arial"/>
        <family val="2"/>
      </rPr>
      <t xml:space="preserve"> "CENSO NACIONAL DE GOBIERNO, SEGURIDAD PUBLICA Y SISTEMA PENITENCIARIO ESTATAL EN SU EDICION 2020"</t>
    </r>
    <r>
      <rPr>
        <sz val="10"/>
        <color theme="1"/>
        <rFont val="Arial"/>
        <family val="2"/>
      </rPr>
      <t xml:space="preserve"> . </t>
    </r>
    <r>
      <rPr>
        <b/>
        <sz val="10"/>
        <color theme="1"/>
        <rFont val="Arial"/>
        <family val="2"/>
      </rPr>
      <t xml:space="preserve">(9.MAR.2021)                       11.2     </t>
    </r>
    <r>
      <rPr>
        <sz val="10"/>
        <color theme="1"/>
        <rFont val="Arial"/>
        <family val="2"/>
      </rPr>
      <t xml:space="preserve">LA COORDINACION ESTATAL JALISCO DEL INEGI REMITE PRESENTACION Y FORMATOS MODULOS/SECCIONES PARA SU RESPECTIVO LLENADO Y ENTREGA DE ACUERDO AL CRONOGRAMA ESTABLECIDO. </t>
    </r>
    <r>
      <rPr>
        <b/>
        <sz val="10"/>
        <color theme="1"/>
        <rFont val="Arial"/>
        <family val="2"/>
      </rPr>
      <t xml:space="preserve">(11.MAR.2021)                                  11.3     </t>
    </r>
    <r>
      <rPr>
        <sz val="10"/>
        <color theme="1"/>
        <rFont val="Arial"/>
        <family val="2"/>
      </rPr>
      <t>SE REMITE INFORMACION SOLICITADA VIA ELECTRONICA DE  MODULO/SECCIONES EN LAS FECHAS ESTABLECIDAS.</t>
    </r>
    <r>
      <rPr>
        <b/>
        <sz val="10"/>
        <color theme="1"/>
        <rFont val="Arial"/>
        <family val="2"/>
      </rPr>
      <t xml:space="preserve"> (19-24.MAR.2021)</t>
    </r>
  </si>
  <si>
    <t>11.-</t>
  </si>
  <si>
    <t xml:space="preserve">                                        SE ENCUENTRA EN ESPERA DE QUE LA DIRECCION DE OPD DE LA SECRETARIA DE HACIENDA PUBLICA NOTIFIQUE PASAR A LA SIGUIENTE ETAPA</t>
  </si>
  <si>
    <r>
      <rPr>
        <b/>
        <sz val="10"/>
        <color theme="1"/>
        <rFont val="Arial"/>
        <family val="2"/>
      </rPr>
      <t>10.1</t>
    </r>
    <r>
      <rPr>
        <sz val="10"/>
        <color theme="1"/>
        <rFont val="Arial"/>
        <family val="2"/>
      </rPr>
      <t xml:space="preserve">     SE RECIBE VIA ELECTRONICA, COPIA DEL ENVIO DE PERFILES DE PUESTOS DE LA ECRO, QUE FUERON FORMULADOS A SOLICITUD DE LA DIRECCION DE ORGANISMOS DESCENTRALIZADOS DE LA SECRETARIA DE HACIENDA PUBLICA. </t>
    </r>
    <r>
      <rPr>
        <b/>
        <sz val="10"/>
        <color theme="1"/>
        <rFont val="Arial"/>
        <family val="2"/>
      </rPr>
      <t xml:space="preserve">(22.FEB.2021)                                               10.2     </t>
    </r>
    <r>
      <rPr>
        <sz val="10"/>
        <color theme="1"/>
        <rFont val="Arial"/>
        <family val="2"/>
      </rPr>
      <t>LA DIRECCION DE OPD DE LA SECRETARIA DE HACIENDA PUBLICA, ENVIA COMENTARIOS DE LOS PERFILES DE PUESTOS A FIN DE SOLVENTARLOS.</t>
    </r>
    <r>
      <rPr>
        <b/>
        <sz val="10"/>
        <color theme="1"/>
        <rFont val="Arial"/>
        <family val="2"/>
      </rPr>
      <t xml:space="preserve">(26.FEB.2021)                                             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 xml:space="preserve">10.3     </t>
    </r>
    <r>
      <rPr>
        <sz val="10"/>
        <color theme="1"/>
        <rFont val="Arial"/>
        <family val="2"/>
      </rPr>
      <t>SE RECIBE VIA ELECTRONICA, COPIA DEL ENVIO DE PERFILES DE PUESTOS DE LA ECRO DEBIDAMENTE SOLVENTADOS ANTE LA DIRECCION DE OPD DE LA SECRETARIA DE HACIENDA PUBLICA, MISMA QUE INDICA: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QUE EN UNOS DIAS SE RECIBIRA NOTIFICACION OFICIAL PARA PASAR A LA SIGUIENTE ETAPA DEL PROCESO. </t>
    </r>
    <r>
      <rPr>
        <b/>
        <sz val="10"/>
        <color theme="1"/>
        <rFont val="Arial"/>
        <family val="2"/>
      </rPr>
      <t>(23.MAR.2021).</t>
    </r>
    <r>
      <rPr>
        <sz val="10"/>
        <color theme="1"/>
        <rFont val="Arial"/>
        <family val="2"/>
      </rPr>
      <t xml:space="preserve">                                                   </t>
    </r>
  </si>
  <si>
    <t>10.-</t>
  </si>
  <si>
    <t xml:space="preserve">                                        INFORMACION PARA INTEGRAR CARPETA ELECTRONICA DE JUNTA DIRECTIVA</t>
  </si>
  <si>
    <t xml:space="preserve">                                                           COORDINACION DE CONTROL INTERNO.</t>
  </si>
  <si>
    <r>
      <t xml:space="preserve">SE REMITE A LA DIRECCION ADMINISTRATIVA, VIA CORREO INSTITUCIONAL, EL </t>
    </r>
    <r>
      <rPr>
        <b/>
        <sz val="10"/>
        <color theme="1"/>
        <rFont val="Arial"/>
        <family val="2"/>
      </rPr>
      <t>ANEXO 13. CONTROL INTERNO</t>
    </r>
    <r>
      <rPr>
        <sz val="10"/>
        <color theme="1"/>
        <rFont val="Arial"/>
        <family val="2"/>
      </rPr>
      <t xml:space="preserve">, PARA SER INCORPORADO EN LA CARPETA ELECTRONICA DE LA PRIMERA SESION ORDINARIA DE JUNTA DIRECTIVA. </t>
    </r>
    <r>
      <rPr>
        <b/>
        <sz val="10"/>
        <color theme="1"/>
        <rFont val="Arial"/>
        <family val="2"/>
      </rPr>
      <t>(26.FEB.2021)</t>
    </r>
  </si>
  <si>
    <t>9.-</t>
  </si>
  <si>
    <r>
      <t xml:space="preserve">SE COMUNICA VIA CORREO INSTITUCIONAL A: LA DIRECCION ACADEMICA, DIRECCION ADMINISTRATIVA Y JEFATURA JURIDICA: EL </t>
    </r>
    <r>
      <rPr>
        <b/>
        <sz val="10"/>
        <color theme="1"/>
        <rFont val="Arial"/>
        <family val="2"/>
      </rPr>
      <t>PLAN DE TRABAJO DE CONTROL INTERNO INSTITUCIONAL - PTCI 2021</t>
    </r>
    <r>
      <rPr>
        <sz val="10"/>
        <color theme="1"/>
        <rFont val="Arial"/>
        <family val="2"/>
      </rPr>
      <t xml:space="preserve">, PARA QUE REALICEN LAS ACCIONES DE SU COMPETENCIA COMO AREAS RESPONSABLES Y PRESENTEN LAS EVIDENCIAS/MEDIOS DE VERIFICACION DE SER EL CASO. </t>
    </r>
    <r>
      <rPr>
        <b/>
        <sz val="10"/>
        <color theme="1"/>
        <rFont val="Arial"/>
        <family val="2"/>
      </rPr>
      <t>(18.FEB.2021)</t>
    </r>
  </si>
  <si>
    <t>8.-</t>
  </si>
  <si>
    <t xml:space="preserve">                                                 EVIDENCIAR EL CUMPLIMIENTO DE LO SOLICITADO</t>
  </si>
  <si>
    <t xml:space="preserve">                                        CUMPLIMIENTO DE INSTRUCCIONES.</t>
  </si>
  <si>
    <r>
      <rPr>
        <b/>
        <sz val="10"/>
        <color theme="1"/>
        <rFont val="Arial"/>
        <family val="2"/>
      </rPr>
      <t>7.1</t>
    </r>
    <r>
      <rPr>
        <sz val="10"/>
        <color theme="1"/>
        <rFont val="Arial"/>
        <family val="2"/>
      </rPr>
      <t xml:space="preserve">     CONCLUYE LA PARTICIPACION EN EL </t>
    </r>
    <r>
      <rPr>
        <b/>
        <sz val="10"/>
        <color theme="1"/>
        <rFont val="Arial"/>
        <family val="2"/>
      </rPr>
      <t>TALLER: MECANISMOS DE IDENTIFICACIÓN Y ATENCIÓN A CASOS DE VIOLENCIA CONTRA LAS MUJERES, DESDE LA PERSPECTIVA DE DERECHOS HUMANOS Y GENERO</t>
    </r>
    <r>
      <rPr>
        <sz val="10"/>
        <color theme="1"/>
        <rFont val="Arial"/>
        <family val="2"/>
      </rPr>
      <t>, DESARROLLADA EN 4 SESIONES (2.DIC.2020, 20.ENE.2021, 3.FEB.2021 Y 17.FEB.2021), LLEVADA A CABO POR CONTRALORIA DEL ESTADO DE JALISCO, IGUALDAD SUSTANTIVA ENTRE MUJERES Y HOMBRES Y COMISION ESTATAL DE DERECHOS HUMANOS JALISCO.</t>
    </r>
    <r>
      <rPr>
        <b/>
        <sz val="10"/>
        <color theme="1"/>
        <rFont val="Arial"/>
        <family val="2"/>
      </rPr>
      <t xml:space="preserve"> (17.FEB.2021).                                                                            7.2     </t>
    </r>
    <r>
      <rPr>
        <sz val="10"/>
        <color theme="1"/>
        <rFont val="Arial"/>
        <family val="2"/>
      </rPr>
      <t>RECIBE POR PARTE DE LA DIRECCION GENERAL DE LA CONTRALORIA SOCIAL Y VINCULACION INSTITUCIONAL DE LA CONTRALORIA DEL ESTADO</t>
    </r>
    <r>
      <rPr>
        <b/>
        <sz val="10"/>
        <color theme="1"/>
        <rFont val="Arial"/>
        <family val="2"/>
      </rPr>
      <t xml:space="preserve"> RECONOCIMIENTO POR LA PARTICIPACION COMO ASISTENTE AL TALLER. (29.ABR.2021)  </t>
    </r>
  </si>
  <si>
    <t>7.-</t>
  </si>
  <si>
    <t xml:space="preserve">                                                           DIRECCION GENERAL / COORDINACION DE CONTROL INTERNO</t>
  </si>
  <si>
    <r>
      <rPr>
        <b/>
        <sz val="10"/>
        <color theme="1"/>
        <rFont val="Arial"/>
        <family val="2"/>
      </rPr>
      <t xml:space="preserve">6.1     </t>
    </r>
    <r>
      <rPr>
        <sz val="10"/>
        <color theme="1"/>
        <rFont val="Arial"/>
        <family val="2"/>
      </rPr>
      <t xml:space="preserve">SE FORMULA EL </t>
    </r>
    <r>
      <rPr>
        <b/>
        <sz val="10"/>
        <color theme="1"/>
        <rFont val="Arial"/>
        <family val="2"/>
      </rPr>
      <t>PLAN DE TRABAJO DE CONTROL INTERNO PTCI-2021</t>
    </r>
    <r>
      <rPr>
        <sz val="10"/>
        <color theme="1"/>
        <rFont val="Arial"/>
        <family val="2"/>
      </rPr>
      <t xml:space="preserve"> Y SE REMITE A LA DIRECCION GENERAL-ECRO PARA SU APROBACION DE CONSIDERARLO PROCEDENTE. </t>
    </r>
    <r>
      <rPr>
        <b/>
        <sz val="10"/>
        <color theme="1"/>
        <rFont val="Arial"/>
        <family val="2"/>
      </rPr>
      <t xml:space="preserve">(10.FEB.2021)                                                                             6.2     </t>
    </r>
    <r>
      <rPr>
        <sz val="10"/>
        <color theme="1"/>
        <rFont val="Arial"/>
        <family val="2"/>
      </rPr>
      <t xml:space="preserve">SE ENVIA VIA CORREO INSTITUCIONAL, EL </t>
    </r>
    <r>
      <rPr>
        <b/>
        <sz val="10"/>
        <color theme="1"/>
        <rFont val="Arial"/>
        <family val="2"/>
      </rPr>
      <t>PROGRAMA DE TRABAJO DE CONTROL INTERNO INSTITUCIONAL-2021</t>
    </r>
    <r>
      <rPr>
        <sz val="10"/>
        <color theme="1"/>
        <rFont val="Arial"/>
        <family val="2"/>
      </rPr>
      <t xml:space="preserve"> AL LIC. HECTOR ANTUNA SANCHEZ DE LA DIRECCION GENERAL DE PROMOCION Y SEGUIMIENTO AL COMBATE A LA CORRUPCION DE LA CONTRALORÍA DEL ESTADO Y, SE COMUNICA QUE CUANDO SE RESTABLEZCAN LAS CONDICIONES NECESARIAS SE ENVIARA LA DOCUMENTACION DE MANERA FISICA.</t>
    </r>
    <r>
      <rPr>
        <b/>
        <sz val="10"/>
        <color theme="1"/>
        <rFont val="Arial"/>
        <family val="2"/>
      </rPr>
      <t xml:space="preserve"> (12.FEB.2021)</t>
    </r>
  </si>
  <si>
    <t>6.-</t>
  </si>
  <si>
    <t xml:space="preserve">                                        INFORMACION PARA INTEGRAR CARPETA ELECTRONICA DE JUNTA DIRECTIVA.</t>
  </si>
  <si>
    <r>
      <rPr>
        <b/>
        <sz val="10"/>
        <color theme="1"/>
        <rFont val="Arial"/>
        <family val="2"/>
      </rPr>
      <t xml:space="preserve">5.1     </t>
    </r>
    <r>
      <rPr>
        <sz val="10"/>
        <color theme="1"/>
        <rFont val="Arial"/>
        <family val="2"/>
      </rPr>
      <t xml:space="preserve">LA DIRECCION GENERAL SOLICITA  PRESENTACION DE UN </t>
    </r>
    <r>
      <rPr>
        <u/>
        <sz val="10"/>
        <color theme="1"/>
        <rFont val="Arial"/>
        <family val="2"/>
      </rPr>
      <t>INFORME DE ACTIVIDADES</t>
    </r>
    <r>
      <rPr>
        <sz val="10"/>
        <color theme="1"/>
        <rFont val="Arial"/>
        <family val="2"/>
      </rPr>
      <t xml:space="preserve"> PARA SU INCORPORACION EN LA CARPETA ELECTRONICA DE LA PRIMERA SESION ORDINARIA DE LA JUNTA DIRECTIVA DE LA ECRO A LLEVARSE A CABO EL 5 DE MARZO. </t>
    </r>
    <r>
      <rPr>
        <b/>
        <sz val="10"/>
        <color theme="1"/>
        <rFont val="Arial"/>
        <family val="2"/>
      </rPr>
      <t xml:space="preserve">(10.FEB.2021)                                                                              5.2     </t>
    </r>
    <r>
      <rPr>
        <sz val="10"/>
        <color theme="1"/>
        <rFont val="Arial"/>
        <family val="2"/>
      </rPr>
      <t xml:space="preserve">SE REMITE A LA DIRECION GENERAL, VIA CORREO INSTITUCIONAL,  EL </t>
    </r>
    <r>
      <rPr>
        <u/>
        <sz val="10"/>
        <color theme="1"/>
        <rFont val="Arial"/>
        <family val="2"/>
      </rPr>
      <t>INFORME DE ACTIVIDADES</t>
    </r>
    <r>
      <rPr>
        <sz val="10"/>
        <color theme="1"/>
        <rFont val="Arial"/>
        <family val="2"/>
      </rPr>
      <t xml:space="preserve"> PARA SER INCORPORADO EN LA CARPETA ELECTRONICA DE LA PRIMERA SESION ORDINARIA DE JUNTA DIRECTIVA.</t>
    </r>
    <r>
      <rPr>
        <b/>
        <sz val="10"/>
        <color theme="1"/>
        <rFont val="Arial"/>
        <family val="2"/>
      </rPr>
      <t xml:space="preserve"> (22-25.FEB.2021)</t>
    </r>
  </si>
  <si>
    <t>5.-</t>
  </si>
  <si>
    <t xml:space="preserve">                                 CONOCIMIENTO Y APLICACIÓN</t>
  </si>
  <si>
    <t xml:space="preserve">                                           CUMPLIMIENTO DE PLAZO ESTABLECIDO EN LA FECHA DE ENTREGA DE INFORMACION</t>
  </si>
  <si>
    <t xml:space="preserve">                                                            COORDINACION DE CONTROL INTERNO</t>
  </si>
  <si>
    <r>
      <t>SE REALIZA COORDINACION TELEFONICA CON EL LIC. FRANCISCO CORONA RUELAS DE LA DGPSCC, SOBRE:</t>
    </r>
    <r>
      <rPr>
        <b/>
        <sz val="10"/>
        <color theme="1"/>
        <rFont val="Arial"/>
        <family val="2"/>
      </rPr>
      <t xml:space="preserve">                                (1)</t>
    </r>
    <r>
      <rPr>
        <sz val="10"/>
        <color theme="1"/>
        <rFont val="Arial"/>
        <family val="2"/>
      </rPr>
      <t xml:space="preserve"> RESULTADOS DE LA EVALUACIÓN DEL SISTEMA DE CONTROL INSTITUCIONAL ALCANZADA EL 27.NOV.2020 Y,         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PAUTAS PARA LA ENTREGA DEL PLAN DE TRABAJO DEL AREA PARA EL PRESENTE AÑO. COMENTA QUE LA EVALUACION SERA REMITIDA A LA ECRO PROXIMAMENTE Y QUE SE CUMPLA CON LA FECHA DE ENTREGA DEL</t>
    </r>
    <r>
      <rPr>
        <b/>
        <sz val="10"/>
        <color theme="1"/>
        <rFont val="Arial"/>
        <family val="2"/>
      </rPr>
      <t xml:space="preserve"> PTCI-2021 </t>
    </r>
    <r>
      <rPr>
        <sz val="10"/>
        <color theme="1"/>
        <rFont val="Arial"/>
        <family val="2"/>
      </rPr>
      <t>EN LOS PLAZOS ESTABLECIDOS.</t>
    </r>
    <r>
      <rPr>
        <b/>
        <sz val="10"/>
        <color theme="1"/>
        <rFont val="Arial"/>
        <family val="2"/>
      </rPr>
      <t xml:space="preserve"> (9.FEB.2021)</t>
    </r>
  </si>
  <si>
    <t>4.-</t>
  </si>
  <si>
    <r>
      <t xml:space="preserve">A SOLICITUD DE LA DIRECCION GENERAL-ECRO SE ENVIA </t>
    </r>
    <r>
      <rPr>
        <u/>
        <sz val="10"/>
        <color theme="1"/>
        <rFont val="Arial"/>
        <family val="2"/>
      </rPr>
      <t>ANEXO NO. 13. ACCIONES DE CONTROL INTERNO INSTITUCIONAL</t>
    </r>
    <r>
      <rPr>
        <sz val="10"/>
        <color theme="1"/>
        <rFont val="Arial"/>
        <family val="2"/>
      </rPr>
      <t xml:space="preserve">, CON CORTE A DICIEMBRE 2020 A FIN DE INCORPORARLO EN LA CARPETA ELECTRONICA CORRESPONDIENTE A LA PRIMERA SESION EXTRAORDINARIA DE JUNTA DIRECTIVA. </t>
    </r>
    <r>
      <rPr>
        <b/>
        <sz val="10"/>
        <color theme="1"/>
        <rFont val="Arial"/>
        <family val="2"/>
      </rPr>
      <t>(27.ENE.2021)</t>
    </r>
  </si>
  <si>
    <t>3.-</t>
  </si>
  <si>
    <t xml:space="preserve">                                  REVISAR ACCIONES DE MEJORA</t>
  </si>
  <si>
    <t xml:space="preserve">                                               COORDINACIÓN DE CONTROL INTERNO</t>
  </si>
  <si>
    <r>
      <t>SE EVALUAN LAS ACCIONES DE MEJORA A IMPLEMENTAR EN LA ENTIDAD, PARA LA FORMULACION DEL</t>
    </r>
    <r>
      <rPr>
        <b/>
        <sz val="10"/>
        <color theme="1"/>
        <rFont val="Arial"/>
        <family val="2"/>
      </rPr>
      <t xml:space="preserve"> PLAN DE TRABAJO DE LA COORDINACION DE CONTROL INTERNO 2021</t>
    </r>
    <r>
      <rPr>
        <sz val="10"/>
        <color theme="1"/>
        <rFont val="Arial"/>
        <family val="2"/>
      </rPr>
      <t xml:space="preserve">. </t>
    </r>
    <r>
      <rPr>
        <b/>
        <sz val="10"/>
        <color theme="1"/>
        <rFont val="Arial"/>
        <family val="2"/>
      </rPr>
      <t>(ENE / FEB 2021)</t>
    </r>
  </si>
  <si>
    <t>2.-</t>
  </si>
  <si>
    <r>
      <t xml:space="preserve">                                               SE SOLICITA A LA DIRECCION GENERAL - ECRO COMUNIQUE VIA ELECTRONICA Y, UNA VEZ CONCLUIDA LA CONTINGENCIA SANITARIA, SE ENVIE EN FISICO  EL </t>
    </r>
    <r>
      <rPr>
        <b/>
        <sz val="10"/>
        <color theme="1"/>
        <rFont val="Arial"/>
        <family val="2"/>
      </rPr>
      <t xml:space="preserve">INFORME DEL CUARTO TRIMESTRE  </t>
    </r>
    <r>
      <rPr>
        <sz val="10"/>
        <color theme="1"/>
        <rFont val="Arial"/>
        <family val="2"/>
      </rPr>
      <t>A LA DGPSCC DE LA CONTRALORIA DEL ESTADO.</t>
    </r>
  </si>
  <si>
    <r>
      <t xml:space="preserve">SE FORMULA EL INFORME DEL IV TRIMESTRE 2020, SE ENVIA A LA DIRECCION GENERAL PARA QUE SE SIRVA REMITIR VIA ELECTRONICA AL </t>
    </r>
    <r>
      <rPr>
        <b/>
        <sz val="10"/>
        <color theme="1"/>
        <rFont val="Arial"/>
        <family val="2"/>
      </rPr>
      <t>LIC. HECTOR ANTUNA SANCHEZ DE LA DIRECCION GENERAL DE PROMOCION Y SEGUIMIENTO AL COMBATE A LA CORRUPCION-DGPSCC DE LA CONTRALORIA DEL ESTADO</t>
    </r>
    <r>
      <rPr>
        <sz val="10"/>
        <color theme="1"/>
        <rFont val="Arial"/>
        <family val="2"/>
      </rPr>
      <t>.</t>
    </r>
    <r>
      <rPr>
        <b/>
        <sz val="10"/>
        <color theme="1"/>
        <rFont val="Arial"/>
        <family val="2"/>
      </rPr>
      <t xml:space="preserve"> (18.DIC.2020)</t>
    </r>
  </si>
  <si>
    <t>1.-</t>
  </si>
  <si>
    <t>ÁREAS RESPONSABLES</t>
  </si>
  <si>
    <t>ORGANISMO PÚBLICO DESCENTRALIZADO:  ESCUELA DE CONSERVACION Y RESTAURACION DE OCCIDENTE - ECRO</t>
  </si>
  <si>
    <t>ANEXO 13.- CONTROL INTERNO
FECHA DE CORTE: 31 DE MAYO DEL 2021</t>
  </si>
  <si>
    <t>ANEXO 12. INFORMACIÓN DE ACTIVOS
FECHA DE CORTE: 31 DE MAYO DE 2021</t>
  </si>
  <si>
    <t>ANEXO 11.- MEDIDAS DE AUSTERIDAD
FECHA DE CORTE: 31 DE MAYO DE 2021</t>
  </si>
  <si>
    <t>ANEXO 4.- RELACIÓN DE DEUDA
FECHA DE CORTE: 31 DE MA YO DE 2021</t>
  </si>
  <si>
    <t>SEGUIMIENTO AL 31/03/2021</t>
  </si>
  <si>
    <t>No se otorgan Bonos o percepciones extraordinarias</t>
  </si>
  <si>
    <t>Estas medidas se encuentran implementadas y se presentaron en el Informe de austeridad correspondiente al Anteproyecto de presupuesto 2021, por lo que los importes de nuestro presupuesto contienen ya el compromiso de ahorro con respecto al 2020.</t>
  </si>
  <si>
    <t>Se realiza la aplicación presupuestal de acuerdo a lo autorizado en la calendarización de recurosos del presupuesto 2021.</t>
  </si>
  <si>
    <t>No se contratan servicios de gastos médicos privados.</t>
  </si>
  <si>
    <t xml:space="preserve">no se realizan erogaciones por concepto de telefonía celular para el personal. </t>
  </si>
  <si>
    <t>servicio de energía eléctrica y agua potable se han elaborado mensajes de concientización al personal y alumnado sobre el buen uso y ahorro de los mismos</t>
  </si>
  <si>
    <t>Las adquisiciones de bienes y servicios de uso generalizado se llevan a cabo de manera fundada y reglamentada, bajo la supervisión de las autoridades responsables, buscando obtener las mejores condiciones en cuanto a precio, calidad y oportunidad de lo adquirido.</t>
  </si>
  <si>
    <t>Únicamente se adquieren y suministran los bienes mínimos indispensables para la operación de cada área en el Organismo, de manera oportuna y a menor costo, de acuerdo al Programa Anual de Adquisiciones autorizado por la Junta Directiva del Organismo.</t>
  </si>
  <si>
    <t>Así mismo se han reducido al mínimo indispensable los gastos de combustible, sólo se suministra a los automóviles oficiales y de servicio público, solo a recorridos que son necesarios para el funcionamiento del Organismo y para el cumplimiento del programa académico. Los automóviles son austeros, utilitarios y funcionales</t>
  </si>
  <si>
    <t>No se otorga ningún regalo, obsequios o prebendas con cargo al erario público.</t>
  </si>
  <si>
    <t>La autorización de viaticos está restringida, validándose únicamente los de carácter oficial, para lo cual el funcionario entrega un informe pormenorizado con objetivos del viaje y sus resultados, así como la descripción de gastos realizados, acompañados de sus respectivos comprobantes.No se compran boletos de primera clase ni hoteles de lujo.Se otorgan a funcionarios en activo de acuerdo al tabulador correspondiente al manual para la comprobación del gasto de los viáticos a cargo de las dependencias de la administración pública del Estado de Jalisco.</t>
  </si>
  <si>
    <t>PLANTILLA DE PERSONAL 2021</t>
  </si>
  <si>
    <t>ESCUELA DE CONSERVACIÓN Y RESTAURACIÓN DE OCCIDENTE</t>
  </si>
  <si>
    <t>ECRO</t>
  </si>
  <si>
    <t>CORDINACIÓN GENERAL DE DESARROLLO SOCIAL</t>
  </si>
  <si>
    <t>SECRETARÍA DE CULTURA</t>
  </si>
  <si>
    <t>año de ingreso</t>
  </si>
  <si>
    <t>dias de quinquenio</t>
  </si>
  <si>
    <t>CUOTAS 
AL IMSS
1411</t>
  </si>
  <si>
    <t>CUOTAS A
PENSIONES
1431</t>
  </si>
  <si>
    <t>CUOTAS PARA
LA VIVIENDA
1421</t>
  </si>
  <si>
    <t>CUOTAS A SEDAR       1432</t>
  </si>
  <si>
    <t>COSTO HORA DESPENSA</t>
  </si>
  <si>
    <t>COSTO HORA TRANSPORTE</t>
  </si>
  <si>
    <t>AM-010</t>
  </si>
  <si>
    <t>ZAMORA GUZMAN ALEJANDRO</t>
  </si>
  <si>
    <t>ZAGA-730512-2B1</t>
  </si>
  <si>
    <t>M</t>
  </si>
  <si>
    <t>INDETERMINADO</t>
  </si>
  <si>
    <t>OCUPADA</t>
  </si>
  <si>
    <t>B</t>
  </si>
  <si>
    <t>ENCARGADO RECURSOS FINANCIEROS</t>
  </si>
  <si>
    <t>DIRECCION ADMINISTRATIVA</t>
  </si>
  <si>
    <t>AM-014</t>
  </si>
  <si>
    <t>BENAVIDES NUÑEZ LILIANA</t>
  </si>
  <si>
    <t>BENL-721127-R10</t>
  </si>
  <si>
    <t>F</t>
  </si>
  <si>
    <t>SECRETARIA DIRECCION GENERAL</t>
  </si>
  <si>
    <t>DIRECCION GENERAL</t>
  </si>
  <si>
    <t>AM-001</t>
  </si>
  <si>
    <t>VILLASEÑOR ALONSO MARIA ISABEL</t>
  </si>
  <si>
    <t>VIAI-771008-971</t>
  </si>
  <si>
    <t>NOMBRAMIENTO</t>
  </si>
  <si>
    <t>C</t>
  </si>
  <si>
    <t>DIRECTORA GENERAL</t>
  </si>
  <si>
    <t>AM-011</t>
  </si>
  <si>
    <t>DIAZ ALDERETE MANUEL ARMANDO</t>
  </si>
  <si>
    <t>DIAM-770415-UN1</t>
  </si>
  <si>
    <t>ENCARGADO RECURSOS MATERIALES</t>
  </si>
  <si>
    <t>AM-002</t>
  </si>
  <si>
    <t>ESPARZA MERCADO ELIZABETH</t>
  </si>
  <si>
    <t>EAME-761230-DW1</t>
  </si>
  <si>
    <t>DIRECTORA ADMINISTRATIVA</t>
  </si>
  <si>
    <t>AM-012</t>
  </si>
  <si>
    <t>MAURICIO MALCA CELESTINA ISABEL</t>
  </si>
  <si>
    <t>MAMC-590616-6Z5</t>
  </si>
  <si>
    <t>ENCARGADA SERVICIOS EXTERNOS</t>
  </si>
  <si>
    <t>AM-061</t>
  </si>
  <si>
    <t>MENDEZ VAZQUEZ MARIA ELENA</t>
  </si>
  <si>
    <t>MEVE-690628-L16</t>
  </si>
  <si>
    <t>AUXILIAR DE INTENDENCIA</t>
  </si>
  <si>
    <t>AM-009</t>
  </si>
  <si>
    <t>NIEVES BARBOZA MARIA ISABEL</t>
  </si>
  <si>
    <t>NIBI-690427-5G5</t>
  </si>
  <si>
    <t>ENCARGADA RECURSOS HUMANOS</t>
  </si>
  <si>
    <t>AM-063</t>
  </si>
  <si>
    <t>REYES GARCIA CATALINA</t>
  </si>
  <si>
    <t>REGC-670628-4L8</t>
  </si>
  <si>
    <t>AM-062</t>
  </si>
  <si>
    <t>ROBLEDO ENRIQUE</t>
  </si>
  <si>
    <t>ROEN-4702123-V5</t>
  </si>
  <si>
    <t>VIGILANTE</t>
  </si>
  <si>
    <t>AM-008</t>
  </si>
  <si>
    <t>ROBLES COVARRUBIAS NESTOR ISRAEL</t>
  </si>
  <si>
    <t>ROCN-760724-R84</t>
  </si>
  <si>
    <t>JEFE MATTO E INTENDENCIA</t>
  </si>
  <si>
    <t>AM-064</t>
  </si>
  <si>
    <t>DIAZ JOSE VENTURA</t>
  </si>
  <si>
    <t>DIVE-731020-PD4</t>
  </si>
  <si>
    <t>DETERMINADO</t>
  </si>
  <si>
    <t>AM-065</t>
  </si>
  <si>
    <t>TORAL CHAVEZ RODOLFO</t>
  </si>
  <si>
    <t>TOCR-740118-JG2</t>
  </si>
  <si>
    <t>AM-059</t>
  </si>
  <si>
    <t>VELADOR GARCIA JESUS CARLOS</t>
  </si>
  <si>
    <t>VEGJ-831226-UC5</t>
  </si>
  <si>
    <t>CHOFER MENSAJERO</t>
  </si>
  <si>
    <t>AM-015</t>
  </si>
  <si>
    <t>PARDO DANIEL CARLO AUGUSTO</t>
  </si>
  <si>
    <t>PADC-820122-S63</t>
  </si>
  <si>
    <t>ASISTENTE DIRECCION ADMINISTRATIVA</t>
  </si>
  <si>
    <t>AM-060</t>
  </si>
  <si>
    <t>PEREZ GARCIA JAVIER DEMETRIO</t>
  </si>
  <si>
    <t>PEGJ-821222-V4A</t>
  </si>
  <si>
    <t>AM-005</t>
  </si>
  <si>
    <t>ZARAGOZA BRAMBILA DENISSE ALEJANDRA</t>
  </si>
  <si>
    <t>ZABD-900715-9B9</t>
  </si>
  <si>
    <t>JEFA DEL AREA JURIDICA</t>
  </si>
  <si>
    <t>AC-007</t>
  </si>
  <si>
    <t>GUERRERO LARA MIRNA</t>
  </si>
  <si>
    <t>GULM-760101-SJA</t>
  </si>
  <si>
    <t>JEFA DE BIBLIOTECA</t>
  </si>
  <si>
    <t>DIRECCION ACADEMICA</t>
  </si>
  <si>
    <t>AC-016</t>
  </si>
  <si>
    <t>FLORES SANDOVAL CAROLINA</t>
  </si>
  <si>
    <t>FOSC-730731-RT6</t>
  </si>
  <si>
    <t>SECRETARIA DIRECCION ACADEMICA</t>
  </si>
  <si>
    <t>AC-004</t>
  </si>
  <si>
    <t>LIMON GALLEGOS MIRIAM</t>
  </si>
  <si>
    <t>LIGM-800513-GY0</t>
  </si>
  <si>
    <t>COORDINADORA DE CARRERA</t>
  </si>
  <si>
    <t>AC-017</t>
  </si>
  <si>
    <t>ARANDA MARTINEZ MARIA DE JESUS</t>
  </si>
  <si>
    <t>AAMJ-860825-C24</t>
  </si>
  <si>
    <t>ASISTENTE BILIOTECA</t>
  </si>
  <si>
    <t>AC-013</t>
  </si>
  <si>
    <t>LAMAS GUTIERREZ DAVID GERADO</t>
  </si>
  <si>
    <t>LAGD-871117-2B1</t>
  </si>
  <si>
    <t>ENCARGADO DE DIFUSION</t>
  </si>
  <si>
    <t>AC-003</t>
  </si>
  <si>
    <t>PASCO SALDAÑA GILDA MARIA</t>
  </si>
  <si>
    <t>PASG-800918-J76</t>
  </si>
  <si>
    <t>DIRECTORA ACADEMICO</t>
  </si>
  <si>
    <t>AC-006</t>
  </si>
  <si>
    <t>MINAKATA MONTAÑO MARIA AMPARO</t>
  </si>
  <si>
    <t>MIMA-840614-UV4</t>
  </si>
  <si>
    <t>JEFA ASUNTOS ESCOLARES</t>
  </si>
  <si>
    <t>TOTAL DE PLAZAS ADMINISTRATIVAS</t>
  </si>
  <si>
    <t>TOTAL PLANTILLA</t>
  </si>
  <si>
    <t>TOTAL DE PLAZAS ACADEMICAS</t>
  </si>
  <si>
    <t>PROFESOR ASIGNATURA MAESTRIA</t>
  </si>
  <si>
    <t>ACADEMICO</t>
  </si>
  <si>
    <t>A</t>
  </si>
  <si>
    <t>VACANTE SIN RECURSO</t>
  </si>
  <si>
    <t>1er periodo</t>
  </si>
  <si>
    <t xml:space="preserve">SIN TITULAR  </t>
  </si>
  <si>
    <t>AC-058</t>
  </si>
  <si>
    <t>PROFESOR ASIGNATURA LICENCIATURA</t>
  </si>
  <si>
    <t>SIN TITULAR</t>
  </si>
  <si>
    <t>AC-050</t>
  </si>
  <si>
    <t>2do periodo</t>
  </si>
  <si>
    <t>AC-046</t>
  </si>
  <si>
    <t>PROFESOR ASIGNATURA DOCTORADO</t>
  </si>
  <si>
    <t>AC-045</t>
  </si>
  <si>
    <t>AMBOS</t>
  </si>
  <si>
    <t>AC-053</t>
  </si>
  <si>
    <t>IACM-710815-RNA</t>
  </si>
  <si>
    <t>INSAURRALDE CABALLERO MIRTA ASUNCION</t>
  </si>
  <si>
    <t>AC-056</t>
  </si>
  <si>
    <t>CAVA-890621-6G7</t>
  </si>
  <si>
    <t>CACHO ROBLEDO VEGA ALINA JUDTIH</t>
  </si>
  <si>
    <t>AC-055</t>
  </si>
  <si>
    <t>GAAA-680731-BN7</t>
  </si>
  <si>
    <t>GARCIA ABAJO ANGEL ERNESTO</t>
  </si>
  <si>
    <t>AC-051</t>
  </si>
  <si>
    <t>HEMJ-631201-QGA</t>
  </si>
  <si>
    <t>HERRERA MARMOLEJO JUAN ARMANDO</t>
  </si>
  <si>
    <t>AC-049</t>
  </si>
  <si>
    <t>VACANTE</t>
  </si>
  <si>
    <t>2do. periodo</t>
  </si>
  <si>
    <t>AC-054</t>
  </si>
  <si>
    <t>SORR-800109-8B5</t>
  </si>
  <si>
    <t>SOLIS ROSALES JOSE RICARDO</t>
  </si>
  <si>
    <t>AC-048</t>
  </si>
  <si>
    <t>TAGL-740225-TD6</t>
  </si>
  <si>
    <t>TAPIA GALVEZ LUISA HERENA</t>
  </si>
  <si>
    <t>AC-047</t>
  </si>
  <si>
    <t>MOEM-761218-AM9</t>
  </si>
  <si>
    <t>MONTEJANO ESQUIVIAS MARISOL DEL CARMEN</t>
  </si>
  <si>
    <t>AC-044</t>
  </si>
  <si>
    <t>PROFESOR TIEMPO COMPLETO LICENCIATURA</t>
  </si>
  <si>
    <t>SIN TITULAR INTERINATO</t>
  </si>
  <si>
    <t>AC-039</t>
  </si>
  <si>
    <t>SIN TITULAR LICENCIATURA</t>
  </si>
  <si>
    <t>AC-034</t>
  </si>
  <si>
    <t>AC-026</t>
  </si>
  <si>
    <t>PROFESOR TIEMPO COMPLETO DOCTORADO</t>
  </si>
  <si>
    <t>GUCA-920209-4E4</t>
  </si>
  <si>
    <t>GUEVARA CASTILLO ALEXANDRA MIGUEL</t>
  </si>
  <si>
    <t>AC-031</t>
  </si>
  <si>
    <t>PROFESOR TIEMPO COMPLETO MAESTRIA</t>
  </si>
  <si>
    <t>QUGD-750722-NTA</t>
  </si>
  <si>
    <t>QUINTERO GONZALEZ DIANA</t>
  </si>
  <si>
    <t>AC-021</t>
  </si>
  <si>
    <t>GUCC-860622-6T5</t>
  </si>
  <si>
    <t>GUTIERREZ CRUZ CYNTHIA DANIELA</t>
  </si>
  <si>
    <t>AC-029</t>
  </si>
  <si>
    <t>GOSA-890912-8W4</t>
  </si>
  <si>
    <t>GOMEZ SEPULVEDA ALMA MONTSERRAT</t>
  </si>
  <si>
    <t>AC-028</t>
  </si>
  <si>
    <t>PISM-850626-MJ7</t>
  </si>
  <si>
    <t>PIMIENTA SOSA MARA ESTHELA</t>
  </si>
  <si>
    <t>AC-025</t>
  </si>
  <si>
    <t>MENS-771001-HG0</t>
  </si>
  <si>
    <t>MEDINA NAVARRO SILVIA</t>
  </si>
  <si>
    <t>AC-038</t>
  </si>
  <si>
    <t>VEKL-721110-973</t>
  </si>
  <si>
    <t>VELEZ KAISER LUCRECIA ERNESTINA</t>
  </si>
  <si>
    <t>AC-037</t>
  </si>
  <si>
    <t>SABR-751003-II1</t>
  </si>
  <si>
    <t>SANCHEZ BECERRA RIGOBERTO</t>
  </si>
  <si>
    <t>AC-035</t>
  </si>
  <si>
    <t>FERH-831002-7V8</t>
  </si>
  <si>
    <t>FELIX ROCHA HUGO ARMANDO</t>
  </si>
  <si>
    <t>AC-027</t>
  </si>
  <si>
    <t>RAPN-570714-AS2</t>
  </si>
  <si>
    <t>RAMOS PONCE NORA BEATRIZ</t>
  </si>
  <si>
    <t>AC-019</t>
  </si>
  <si>
    <t>PROFESOR ASIGNATURA MESTRIA</t>
  </si>
  <si>
    <t>RARA-610828-B79</t>
  </si>
  <si>
    <t>RAMIREZ RUIZ JOSE ANTONIO</t>
  </si>
  <si>
    <t>AC-043</t>
  </si>
  <si>
    <t>ZARA-760319-GPA</t>
  </si>
  <si>
    <t>ZARATE RAMIREZ JOSE ALVARO</t>
  </si>
  <si>
    <t>AC-036</t>
  </si>
  <si>
    <t>PAKR-581105-UY2</t>
  </si>
  <si>
    <t>PAEZ KANO JOSE RUBEN</t>
  </si>
  <si>
    <t>AC-018</t>
  </si>
  <si>
    <t>PACE-820527-2U3</t>
  </si>
  <si>
    <t xml:space="preserve">PADILLA  CASILLAS EDUARDO </t>
  </si>
  <si>
    <t>AC-033</t>
  </si>
  <si>
    <t>LUNA-740506-PC5</t>
  </si>
  <si>
    <t>LUDEVID MARIA NATALIA</t>
  </si>
  <si>
    <t>AC-042</t>
  </si>
  <si>
    <t>LOCM-671226-419</t>
  </si>
  <si>
    <t>LOPEZ MESTAS CAMBEROS MARTHA LORENZA</t>
  </si>
  <si>
    <t>AC-041</t>
  </si>
  <si>
    <t>AC-032</t>
  </si>
  <si>
    <t>GACG-651108-8I6</t>
  </si>
  <si>
    <t>GARCIA CORREA GISELA</t>
  </si>
  <si>
    <t>AC-024</t>
  </si>
  <si>
    <t>MEFR-770423-PG3</t>
  </si>
  <si>
    <t>MEJIA FALCON RICARDO</t>
  </si>
  <si>
    <t>AC-023</t>
  </si>
  <si>
    <t>HERG-620912-JQ6</t>
  </si>
  <si>
    <t>HERNANDEZ ROSALES GERARDO</t>
  </si>
  <si>
    <t>AC-030</t>
  </si>
  <si>
    <t>GOLM-701109-AP2</t>
  </si>
  <si>
    <t>GONZALEZ LOPEZ MARTHA CECILIA</t>
  </si>
  <si>
    <t>AC-022</t>
  </si>
  <si>
    <t>HIOT-660830-3G3</t>
  </si>
  <si>
    <t>DE HIJAR ORNELAS TOMAS</t>
  </si>
  <si>
    <t>AC-040</t>
  </si>
  <si>
    <t>AECG-691105-IT6</t>
  </si>
  <si>
    <t>ALEMAN CASTAÑEDA GUSTAVO</t>
  </si>
  <si>
    <t>AC-020</t>
  </si>
  <si>
    <t>ANEXO 3.- RELACIÓN DE CONTRATOS DE ASIMILADOS
FECHA DE CORTE: 31 DE MAYO DEL 2021</t>
  </si>
  <si>
    <t xml:space="preserve">OFICIO No. DGP/0331/2021 INFORME DE RESULTADOS PRELIMINARES DE LA AUDITORÍA Y CÉDULA DE OBSERVACIONES, RESULTANDO 9 OBSERVACIONES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</si>
</sst>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_(&quot;$&quot;* #,##0.00_);_(&quot;$&quot;* \(#,##0.00\);_(&quot;$&quot;* &quot;-&quot;??_);_(@_)"/>
    <numFmt numFmtId="166" formatCode="#,##0.00_ ;[Red]\(#,##0.00\)\ "/>
    <numFmt numFmtId="167" formatCode="000"/>
    <numFmt numFmtId="168" formatCode="_-[$€-2]* #,##0.00_-;\-[$€-2]* #,##0.00_-;_-[$€-2]* &quot;-&quot;??_-"/>
    <numFmt numFmtId="169" formatCode="00"/>
    <numFmt numFmtId="170" formatCode="00000"/>
    <numFmt numFmtId="171" formatCode="&quot;$&quot;#,##0.0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MS Sans Serif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</font>
    <font>
      <b/>
      <sz val="18"/>
      <name val="Arial"/>
      <family val="2"/>
    </font>
    <font>
      <b/>
      <sz val="48"/>
      <name val="Arial"/>
      <family val="2"/>
    </font>
    <font>
      <b/>
      <sz val="10"/>
      <color theme="0"/>
      <name val="Arial"/>
      <family val="2"/>
    </font>
    <font>
      <b/>
      <sz val="10"/>
      <color theme="3"/>
      <name val="Arial"/>
      <family val="2"/>
    </font>
    <font>
      <b/>
      <sz val="10"/>
      <color theme="1" tint="0.1499984740745262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name val="Arial"/>
      <family val="2"/>
    </font>
    <font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b/>
      <sz val="9"/>
      <color rgb="FF0070C0"/>
      <name val="Arial"/>
      <family val="2"/>
    </font>
    <font>
      <sz val="9"/>
      <color rgb="FF0070C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i/>
      <sz val="10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8"/>
      <color theme="1" tint="4.9989318521683403E-2"/>
      <name val="Arial"/>
      <family val="2"/>
    </font>
    <font>
      <b/>
      <sz val="8"/>
      <color theme="4" tint="-0.249977111117893"/>
      <name val="Arial"/>
      <family val="2"/>
    </font>
    <font>
      <b/>
      <sz val="8"/>
      <color rgb="FF0070C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Arial"/>
      <family val="2"/>
    </font>
    <font>
      <sz val="9"/>
      <color theme="1"/>
      <name val="Comic Sans MS"/>
      <family val="4"/>
    </font>
    <font>
      <i/>
      <sz val="9"/>
      <color theme="1"/>
      <name val="Comic Sans MS"/>
      <family val="4"/>
    </font>
    <font>
      <i/>
      <sz val="8"/>
      <color theme="0" tint="-0.499984740745262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u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MS Sans Serif"/>
      <family val="2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1" fillId="0" borderId="0"/>
    <xf numFmtId="0" fontId="15" fillId="0" borderId="0"/>
    <xf numFmtId="168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627">
    <xf numFmtId="0" fontId="0" fillId="0" borderId="0" xfId="0"/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6" fillId="0" borderId="0" xfId="9" applyFont="1" applyAlignment="1">
      <alignment vertical="center"/>
    </xf>
    <xf numFmtId="0" fontId="3" fillId="0" borderId="0" xfId="9" applyFont="1" applyAlignment="1">
      <alignment vertical="center"/>
    </xf>
    <xf numFmtId="0" fontId="16" fillId="0" borderId="0" xfId="9" applyFont="1" applyAlignment="1">
      <alignment horizontal="center" vertical="center"/>
    </xf>
    <xf numFmtId="0" fontId="3" fillId="0" borderId="0" xfId="9" applyFont="1" applyAlignment="1">
      <alignment horizontal="center" vertical="center"/>
    </xf>
    <xf numFmtId="4" fontId="3" fillId="0" borderId="0" xfId="9" applyNumberFormat="1" applyFont="1" applyAlignment="1">
      <alignment horizontal="center" vertical="center"/>
    </xf>
    <xf numFmtId="0" fontId="4" fillId="0" borderId="0" xfId="9" applyFont="1" applyAlignment="1">
      <alignment vertical="center"/>
    </xf>
    <xf numFmtId="0" fontId="7" fillId="0" borderId="0" xfId="9" applyFont="1" applyAlignment="1">
      <alignment horizontal="center" vertical="center"/>
    </xf>
    <xf numFmtId="0" fontId="3" fillId="0" borderId="0" xfId="9" applyFont="1" applyAlignment="1">
      <alignment horizontal="left" vertical="center"/>
    </xf>
    <xf numFmtId="0" fontId="7" fillId="0" borderId="0" xfId="9" applyFont="1" applyAlignment="1">
      <alignment horizontal="left" vertical="center"/>
    </xf>
    <xf numFmtId="0" fontId="7" fillId="0" borderId="0" xfId="9" quotePrefix="1" applyFont="1" applyAlignment="1">
      <alignment horizontal="left" vertical="center"/>
    </xf>
    <xf numFmtId="0" fontId="7" fillId="0" borderId="0" xfId="9" applyFont="1" applyAlignment="1">
      <alignment vertical="center"/>
    </xf>
    <xf numFmtId="0" fontId="7" fillId="0" borderId="0" xfId="9" quotePrefix="1" applyFont="1" applyAlignment="1">
      <alignment vertical="center"/>
    </xf>
    <xf numFmtId="4" fontId="7" fillId="0" borderId="0" xfId="9" applyNumberFormat="1" applyFont="1" applyAlignment="1">
      <alignment vertical="center"/>
    </xf>
    <xf numFmtId="0" fontId="17" fillId="0" borderId="0" xfId="9" applyFont="1" applyAlignment="1">
      <alignment vertical="center"/>
    </xf>
    <xf numFmtId="0" fontId="6" fillId="2" borderId="8" xfId="9" applyFont="1" applyFill="1" applyBorder="1" applyAlignment="1">
      <alignment horizontal="center" vertical="center"/>
    </xf>
    <xf numFmtId="0" fontId="6" fillId="0" borderId="0" xfId="9" quotePrefix="1" applyFont="1" applyAlignment="1">
      <alignment horizontal="left" vertical="center"/>
    </xf>
    <xf numFmtId="0" fontId="6" fillId="0" borderId="0" xfId="9" applyFont="1" applyAlignment="1">
      <alignment horizontal="left" vertical="center"/>
    </xf>
    <xf numFmtId="0" fontId="6" fillId="2" borderId="55" xfId="9" applyFont="1" applyFill="1" applyBorder="1" applyAlignment="1">
      <alignment vertical="center"/>
    </xf>
    <xf numFmtId="0" fontId="6" fillId="2" borderId="0" xfId="9" applyFont="1" applyFill="1" applyAlignment="1">
      <alignment vertical="center"/>
    </xf>
    <xf numFmtId="0" fontId="20" fillId="0" borderId="0" xfId="9" applyFont="1" applyAlignment="1">
      <alignment horizontal="right" vertical="center"/>
    </xf>
    <xf numFmtId="4" fontId="4" fillId="2" borderId="8" xfId="9" applyNumberFormat="1" applyFont="1" applyFill="1" applyBorder="1" applyAlignment="1">
      <alignment horizontal="right" vertical="center"/>
    </xf>
    <xf numFmtId="0" fontId="20" fillId="2" borderId="26" xfId="9" applyFont="1" applyFill="1" applyBorder="1" applyAlignment="1">
      <alignment horizontal="center" vertical="center" wrapText="1"/>
    </xf>
    <xf numFmtId="0" fontId="18" fillId="9" borderId="25" xfId="9" applyFont="1" applyFill="1" applyBorder="1" applyAlignment="1">
      <alignment horizontal="center" vertical="center" wrapText="1"/>
    </xf>
    <xf numFmtId="0" fontId="18" fillId="9" borderId="26" xfId="9" applyFont="1" applyFill="1" applyBorder="1" applyAlignment="1">
      <alignment horizontal="center" vertical="center" wrapText="1"/>
    </xf>
    <xf numFmtId="4" fontId="18" fillId="11" borderId="26" xfId="9" applyNumberFormat="1" applyFont="1" applyFill="1" applyBorder="1" applyAlignment="1">
      <alignment horizontal="center" vertical="center" wrapText="1"/>
    </xf>
    <xf numFmtId="4" fontId="18" fillId="11" borderId="27" xfId="9" applyNumberFormat="1" applyFont="1" applyFill="1" applyBorder="1" applyAlignment="1">
      <alignment horizontal="center" vertical="center" wrapText="1"/>
    </xf>
    <xf numFmtId="4" fontId="18" fillId="9" borderId="26" xfId="9" applyNumberFormat="1" applyFont="1" applyFill="1" applyBorder="1" applyAlignment="1">
      <alignment horizontal="center" vertical="center" wrapText="1"/>
    </xf>
    <xf numFmtId="4" fontId="18" fillId="10" borderId="3" xfId="9" applyNumberFormat="1" applyFont="1" applyFill="1" applyBorder="1" applyAlignment="1">
      <alignment horizontal="center" vertical="center" wrapText="1"/>
    </xf>
    <xf numFmtId="167" fontId="3" fillId="0" borderId="12" xfId="0" applyNumberFormat="1" applyFont="1" applyBorder="1" applyAlignment="1">
      <alignment horizontal="center" vertical="center"/>
    </xf>
    <xf numFmtId="169" fontId="3" fillId="0" borderId="8" xfId="0" applyNumberFormat="1" applyFont="1" applyBorder="1" applyAlignment="1">
      <alignment horizontal="center" vertical="center"/>
    </xf>
    <xf numFmtId="167" fontId="3" fillId="0" borderId="8" xfId="0" applyNumberFormat="1" applyFont="1" applyBorder="1" applyAlignment="1">
      <alignment horizontal="center" vertical="center"/>
    </xf>
    <xf numFmtId="170" fontId="3" fillId="0" borderId="8" xfId="0" applyNumberFormat="1" applyFont="1" applyBorder="1" applyAlignment="1">
      <alignment horizontal="center" vertical="center"/>
    </xf>
    <xf numFmtId="0" fontId="4" fillId="0" borderId="15" xfId="9" applyFont="1" applyBorder="1" applyAlignment="1">
      <alignment horizontal="center" vertical="center" wrapText="1"/>
    </xf>
    <xf numFmtId="0" fontId="4" fillId="0" borderId="0" xfId="9" applyFont="1" applyAlignment="1">
      <alignment horizontal="center" vertical="center" wrapText="1"/>
    </xf>
    <xf numFmtId="0" fontId="25" fillId="0" borderId="0" xfId="0" applyFont="1" applyBorder="1" applyAlignment="1"/>
    <xf numFmtId="0" fontId="26" fillId="0" borderId="0" xfId="0" applyFont="1"/>
    <xf numFmtId="0" fontId="25" fillId="3" borderId="15" xfId="0" applyFont="1" applyFill="1" applyBorder="1" applyAlignment="1">
      <alignment horizontal="left" wrapText="1"/>
    </xf>
    <xf numFmtId="0" fontId="25" fillId="3" borderId="0" xfId="0" applyFont="1" applyFill="1" applyBorder="1" applyAlignment="1">
      <alignment horizontal="left"/>
    </xf>
    <xf numFmtId="0" fontId="25" fillId="3" borderId="16" xfId="0" applyFont="1" applyFill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6" fillId="3" borderId="0" xfId="0" applyFont="1" applyFill="1"/>
    <xf numFmtId="0" fontId="26" fillId="0" borderId="8" xfId="0" applyFont="1" applyBorder="1"/>
    <xf numFmtId="0" fontId="26" fillId="0" borderId="21" xfId="0" applyFont="1" applyBorder="1"/>
    <xf numFmtId="0" fontId="26" fillId="0" borderId="9" xfId="0" applyFont="1" applyBorder="1"/>
    <xf numFmtId="0" fontId="26" fillId="0" borderId="23" xfId="0" applyFont="1" applyBorder="1"/>
    <xf numFmtId="0" fontId="12" fillId="0" borderId="0" xfId="0" applyFont="1" applyBorder="1" applyAlignment="1"/>
    <xf numFmtId="0" fontId="5" fillId="0" borderId="0" xfId="0" applyFont="1"/>
    <xf numFmtId="0" fontId="12" fillId="3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5" fillId="3" borderId="0" xfId="0" applyFont="1" applyFill="1"/>
    <xf numFmtId="0" fontId="12" fillId="4" borderId="25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2" xfId="0" applyFont="1" applyBorder="1"/>
    <xf numFmtId="0" fontId="5" fillId="0" borderId="8" xfId="0" applyFont="1" applyBorder="1"/>
    <xf numFmtId="0" fontId="5" fillId="0" borderId="9" xfId="0" applyFont="1" applyBorder="1"/>
    <xf numFmtId="0" fontId="12" fillId="0" borderId="24" xfId="0" applyFont="1" applyBorder="1" applyAlignment="1">
      <alignment horizontal="center"/>
    </xf>
    <xf numFmtId="44" fontId="5" fillId="0" borderId="3" xfId="11" applyFont="1" applyBorder="1"/>
    <xf numFmtId="0" fontId="12" fillId="0" borderId="0" xfId="0" applyFont="1"/>
    <xf numFmtId="44" fontId="12" fillId="3" borderId="0" xfId="11" applyFont="1" applyFill="1" applyBorder="1" applyAlignment="1">
      <alignment horizontal="left"/>
    </xf>
    <xf numFmtId="44" fontId="12" fillId="3" borderId="16" xfId="11" applyFont="1" applyFill="1" applyBorder="1" applyAlignment="1">
      <alignment horizontal="left"/>
    </xf>
    <xf numFmtId="44" fontId="5" fillId="3" borderId="0" xfId="11" applyFont="1" applyFill="1"/>
    <xf numFmtId="44" fontId="5" fillId="0" borderId="13" xfId="11" applyFont="1" applyBorder="1"/>
    <xf numFmtId="44" fontId="5" fillId="0" borderId="29" xfId="11" applyFont="1" applyBorder="1"/>
    <xf numFmtId="44" fontId="5" fillId="0" borderId="5" xfId="11" applyFont="1" applyBorder="1"/>
    <xf numFmtId="44" fontId="5" fillId="0" borderId="21" xfId="11" applyFont="1" applyBorder="1"/>
    <xf numFmtId="0" fontId="5" fillId="0" borderId="10" xfId="0" applyFont="1" applyBorder="1"/>
    <xf numFmtId="44" fontId="5" fillId="0" borderId="14" xfId="11" applyFont="1" applyBorder="1"/>
    <xf numFmtId="44" fontId="5" fillId="0" borderId="30" xfId="11" applyFont="1" applyBorder="1"/>
    <xf numFmtId="44" fontId="5" fillId="0" borderId="0" xfId="11" applyFont="1"/>
    <xf numFmtId="44" fontId="26" fillId="0" borderId="0" xfId="11" applyFont="1"/>
    <xf numFmtId="0" fontId="25" fillId="0" borderId="0" xfId="0" applyFont="1"/>
    <xf numFmtId="0" fontId="12" fillId="0" borderId="15" xfId="0" applyFont="1" applyBorder="1" applyAlignment="1">
      <alignment horizontal="left" wrapText="1"/>
    </xf>
    <xf numFmtId="44" fontId="12" fillId="0" borderId="0" xfId="11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5" fillId="0" borderId="0" xfId="0" applyFont="1" applyBorder="1" applyAlignment="1"/>
    <xf numFmtId="0" fontId="5" fillId="0" borderId="0" xfId="0" applyFont="1" applyAlignment="1">
      <alignment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 wrapText="1"/>
    </xf>
    <xf numFmtId="44" fontId="5" fillId="0" borderId="34" xfId="11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justify" vertical="center" wrapText="1"/>
    </xf>
    <xf numFmtId="44" fontId="5" fillId="0" borderId="31" xfId="11" applyFont="1" applyBorder="1" applyAlignment="1">
      <alignment vertical="center" wrapText="1"/>
    </xf>
    <xf numFmtId="0" fontId="5" fillId="0" borderId="16" xfId="0" applyFont="1" applyBorder="1" applyAlignment="1">
      <alignment horizontal="left" vertical="center" wrapText="1" indent="5"/>
    </xf>
    <xf numFmtId="44" fontId="5" fillId="0" borderId="35" xfId="11" applyFont="1" applyBorder="1" applyAlignment="1">
      <alignment vertical="center" wrapText="1"/>
    </xf>
    <xf numFmtId="0" fontId="5" fillId="0" borderId="34" xfId="0" applyFont="1" applyBorder="1" applyAlignment="1">
      <alignment horizontal="left" vertical="center" wrapText="1" indent="5"/>
    </xf>
    <xf numFmtId="44" fontId="5" fillId="0" borderId="33" xfId="11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8" fillId="6" borderId="24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3" fontId="12" fillId="8" borderId="26" xfId="1" applyFont="1" applyFill="1" applyBorder="1" applyAlignment="1">
      <alignment horizontal="center" vertical="center" wrapText="1"/>
    </xf>
    <xf numFmtId="9" fontId="12" fillId="8" borderId="26" xfId="2" applyFont="1" applyFill="1" applyBorder="1" applyAlignment="1">
      <alignment horizontal="center" vertical="center" wrapText="1"/>
    </xf>
    <xf numFmtId="43" fontId="12" fillId="8" borderId="27" xfId="1" applyFont="1" applyFill="1" applyBorder="1" applyAlignment="1">
      <alignment horizontal="center" vertical="center" wrapText="1"/>
    </xf>
    <xf numFmtId="43" fontId="5" fillId="0" borderId="12" xfId="1" applyFont="1" applyBorder="1" applyAlignment="1">
      <alignment horizontal="center" vertical="center" wrapText="1"/>
    </xf>
    <xf numFmtId="43" fontId="12" fillId="0" borderId="12" xfId="1" applyFont="1" applyBorder="1" applyAlignment="1">
      <alignment horizontal="center" vertical="center" wrapText="1"/>
    </xf>
    <xf numFmtId="43" fontId="12" fillId="3" borderId="12" xfId="1" applyFont="1" applyFill="1" applyBorder="1" applyAlignment="1">
      <alignment horizontal="center" vertical="center" wrapText="1"/>
    </xf>
    <xf numFmtId="166" fontId="30" fillId="0" borderId="12" xfId="0" applyNumberFormat="1" applyFont="1" applyBorder="1" applyAlignment="1">
      <alignment horizontal="right" vertical="center" wrapText="1"/>
    </xf>
    <xf numFmtId="43" fontId="5" fillId="0" borderId="8" xfId="1" applyFont="1" applyBorder="1" applyAlignment="1">
      <alignment horizontal="center" vertical="center" wrapText="1"/>
    </xf>
    <xf numFmtId="43" fontId="28" fillId="0" borderId="8" xfId="1" applyFont="1" applyBorder="1" applyAlignment="1">
      <alignment horizontal="center" vertical="center" wrapText="1"/>
    </xf>
    <xf numFmtId="43" fontId="12" fillId="0" borderId="8" xfId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166" fontId="30" fillId="0" borderId="39" xfId="0" applyNumberFormat="1" applyFont="1" applyBorder="1" applyAlignment="1">
      <alignment horizontal="right" vertical="center" wrapText="1"/>
    </xf>
    <xf numFmtId="43" fontId="12" fillId="0" borderId="10" xfId="1" applyFont="1" applyBorder="1" applyAlignment="1">
      <alignment horizontal="center" vertical="center" wrapText="1"/>
    </xf>
    <xf numFmtId="43" fontId="12" fillId="3" borderId="39" xfId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166" fontId="30" fillId="0" borderId="10" xfId="0" applyNumberFormat="1" applyFont="1" applyBorder="1" applyAlignment="1">
      <alignment horizontal="right" vertical="center" wrapText="1"/>
    </xf>
    <xf numFmtId="166" fontId="30" fillId="0" borderId="8" xfId="0" applyNumberFormat="1" applyFont="1" applyBorder="1" applyAlignment="1">
      <alignment horizontal="right" vertical="center" wrapText="1"/>
    </xf>
    <xf numFmtId="43" fontId="12" fillId="3" borderId="8" xfId="1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166" fontId="30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wrapText="1"/>
    </xf>
    <xf numFmtId="0" fontId="12" fillId="0" borderId="0" xfId="0" applyFont="1" applyBorder="1" applyAlignment="1">
      <alignment horizontal="left" wrapText="1"/>
    </xf>
    <xf numFmtId="0" fontId="12" fillId="0" borderId="0" xfId="0" applyFont="1" applyBorder="1" applyAlignment="1">
      <alignment wrapText="1"/>
    </xf>
    <xf numFmtId="0" fontId="12" fillId="0" borderId="16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2" fillId="8" borderId="26" xfId="0" applyFont="1" applyFill="1" applyBorder="1" applyAlignment="1">
      <alignment vertical="center" wrapText="1"/>
    </xf>
    <xf numFmtId="166" fontId="12" fillId="8" borderId="26" xfId="0" applyNumberFormat="1" applyFont="1" applyFill="1" applyBorder="1" applyAlignment="1">
      <alignment vertical="center" wrapText="1"/>
    </xf>
    <xf numFmtId="166" fontId="12" fillId="8" borderId="27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12" fillId="8" borderId="26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12" fillId="8" borderId="26" xfId="0" applyFont="1" applyFill="1" applyBorder="1" applyAlignment="1">
      <alignment horizontal="left" wrapText="1"/>
    </xf>
    <xf numFmtId="0" fontId="12" fillId="0" borderId="38" xfId="0" applyFont="1" applyBorder="1" applyAlignment="1">
      <alignment horizontal="left" vertical="center" wrapText="1"/>
    </xf>
    <xf numFmtId="0" fontId="12" fillId="8" borderId="25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40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right" vertical="center" wrapText="1"/>
    </xf>
    <xf numFmtId="0" fontId="5" fillId="0" borderId="21" xfId="0" applyFont="1" applyFill="1" applyBorder="1"/>
    <xf numFmtId="0" fontId="5" fillId="0" borderId="21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14" fontId="5" fillId="0" borderId="9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right"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wrapText="1"/>
    </xf>
    <xf numFmtId="0" fontId="5" fillId="3" borderId="0" xfId="0" applyFont="1" applyFill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4" fontId="5" fillId="0" borderId="12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right" vertical="center" wrapText="1"/>
    </xf>
    <xf numFmtId="0" fontId="5" fillId="0" borderId="29" xfId="0" applyFont="1" applyFill="1" applyBorder="1"/>
    <xf numFmtId="0" fontId="13" fillId="4" borderId="25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/>
    </xf>
    <xf numFmtId="0" fontId="31" fillId="0" borderId="0" xfId="0" applyFont="1"/>
    <xf numFmtId="0" fontId="13" fillId="4" borderId="26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44" fontId="13" fillId="4" borderId="38" xfId="11" applyFont="1" applyFill="1" applyBorder="1" applyAlignment="1">
      <alignment horizontal="center" vertical="center" wrapText="1"/>
    </xf>
    <xf numFmtId="44" fontId="13" fillId="4" borderId="24" xfId="11" applyFont="1" applyFill="1" applyBorder="1" applyAlignment="1">
      <alignment horizontal="center" vertical="center" wrapText="1"/>
    </xf>
    <xf numFmtId="44" fontId="32" fillId="4" borderId="32" xfId="11" applyFont="1" applyFill="1" applyBorder="1" applyAlignment="1">
      <alignment horizontal="center" vertical="center" wrapText="1"/>
    </xf>
    <xf numFmtId="44" fontId="32" fillId="4" borderId="34" xfId="11" applyFont="1" applyFill="1" applyBorder="1" applyAlignment="1">
      <alignment horizontal="center" vertical="center" wrapText="1"/>
    </xf>
    <xf numFmtId="0" fontId="25" fillId="0" borderId="0" xfId="5" applyFont="1" applyBorder="1" applyAlignment="1"/>
    <xf numFmtId="0" fontId="26" fillId="0" borderId="0" xfId="5" applyFont="1"/>
    <xf numFmtId="0" fontId="25" fillId="0" borderId="0" xfId="5" applyFont="1" applyFill="1" applyBorder="1" applyAlignment="1"/>
    <xf numFmtId="0" fontId="26" fillId="0" borderId="0" xfId="5" applyFont="1" applyFill="1"/>
    <xf numFmtId="0" fontId="25" fillId="0" borderId="0" xfId="5" applyFont="1" applyBorder="1" applyAlignment="1">
      <alignment horizontal="left"/>
    </xf>
    <xf numFmtId="4" fontId="26" fillId="0" borderId="8" xfId="5" applyNumberFormat="1" applyFont="1" applyBorder="1" applyAlignment="1">
      <alignment horizontal="center" vertical="center" wrapText="1"/>
    </xf>
    <xf numFmtId="0" fontId="26" fillId="0" borderId="0" xfId="5" applyFont="1" applyAlignment="1">
      <alignment vertical="center" wrapText="1"/>
    </xf>
    <xf numFmtId="4" fontId="26" fillId="0" borderId="0" xfId="5" applyNumberFormat="1" applyFont="1" applyAlignment="1">
      <alignment vertical="center" wrapText="1"/>
    </xf>
    <xf numFmtId="0" fontId="18" fillId="0" borderId="15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4" fontId="33" fillId="0" borderId="0" xfId="5" applyNumberFormat="1" applyFont="1" applyAlignment="1">
      <alignment vertical="center" wrapText="1"/>
    </xf>
    <xf numFmtId="44" fontId="18" fillId="0" borderId="0" xfId="11" applyFont="1" applyFill="1" applyBorder="1" applyAlignment="1">
      <alignment vertical="center" wrapText="1"/>
    </xf>
    <xf numFmtId="44" fontId="25" fillId="0" borderId="0" xfId="11" applyFont="1" applyBorder="1" applyAlignment="1">
      <alignment horizontal="left"/>
    </xf>
    <xf numFmtId="44" fontId="26" fillId="0" borderId="18" xfId="11" applyFont="1" applyBorder="1" applyAlignment="1">
      <alignment horizontal="left" vertical="center" wrapText="1"/>
    </xf>
    <xf numFmtId="44" fontId="26" fillId="0" borderId="8" xfId="11" applyFont="1" applyBorder="1" applyAlignment="1">
      <alignment horizontal="left" vertical="center" wrapText="1"/>
    </xf>
    <xf numFmtId="44" fontId="26" fillId="0" borderId="9" xfId="11" applyFont="1" applyBorder="1" applyAlignment="1">
      <alignment horizontal="left" vertical="center" wrapText="1"/>
    </xf>
    <xf numFmtId="44" fontId="26" fillId="0" borderId="12" xfId="11" applyFont="1" applyBorder="1" applyAlignment="1">
      <alignment horizontal="left" vertical="center" wrapText="1"/>
    </xf>
    <xf numFmtId="44" fontId="26" fillId="0" borderId="10" xfId="11" applyFont="1" applyBorder="1" applyAlignment="1">
      <alignment horizontal="left" vertical="center" wrapText="1"/>
    </xf>
    <xf numFmtId="44" fontId="25" fillId="0" borderId="26" xfId="11" applyFont="1" applyBorder="1" applyAlignment="1">
      <alignment horizontal="center" vertical="center" wrapText="1"/>
    </xf>
    <xf numFmtId="44" fontId="26" fillId="0" borderId="0" xfId="11" applyFont="1" applyAlignment="1">
      <alignment vertical="center" wrapText="1"/>
    </xf>
    <xf numFmtId="44" fontId="26" fillId="0" borderId="18" xfId="11" applyFont="1" applyBorder="1" applyAlignment="1">
      <alignment horizontal="center" vertical="center" wrapText="1"/>
    </xf>
    <xf numFmtId="44" fontId="26" fillId="0" borderId="8" xfId="11" applyFont="1" applyBorder="1" applyAlignment="1">
      <alignment horizontal="center" vertical="center" wrapText="1"/>
    </xf>
    <xf numFmtId="44" fontId="26" fillId="0" borderId="9" xfId="11" applyFont="1" applyBorder="1" applyAlignment="1">
      <alignment horizontal="center" vertical="center" wrapText="1"/>
    </xf>
    <xf numFmtId="44" fontId="26" fillId="0" borderId="12" xfId="11" applyFont="1" applyBorder="1" applyAlignment="1">
      <alignment horizontal="center" vertical="center" wrapText="1"/>
    </xf>
    <xf numFmtId="44" fontId="26" fillId="0" borderId="10" xfId="11" applyFont="1" applyBorder="1" applyAlignment="1">
      <alignment horizontal="center" vertical="center" wrapText="1"/>
    </xf>
    <xf numFmtId="44" fontId="18" fillId="0" borderId="16" xfId="11" applyFont="1" applyFill="1" applyBorder="1" applyAlignment="1">
      <alignment vertical="center" wrapText="1"/>
    </xf>
    <xf numFmtId="44" fontId="26" fillId="0" borderId="19" xfId="11" applyFont="1" applyBorder="1" applyAlignment="1">
      <alignment horizontal="center" vertical="center" wrapText="1"/>
    </xf>
    <xf numFmtId="44" fontId="26" fillId="0" borderId="21" xfId="11" applyFont="1" applyBorder="1" applyAlignment="1">
      <alignment horizontal="center" vertical="center" wrapText="1"/>
    </xf>
    <xf numFmtId="44" fontId="26" fillId="0" borderId="23" xfId="11" applyFont="1" applyBorder="1" applyAlignment="1">
      <alignment horizontal="center" vertical="center" wrapText="1"/>
    </xf>
    <xf numFmtId="44" fontId="26" fillId="0" borderId="29" xfId="11" applyFont="1" applyBorder="1" applyAlignment="1">
      <alignment horizontal="center" vertical="center" wrapText="1"/>
    </xf>
    <xf numFmtId="44" fontId="26" fillId="0" borderId="30" xfId="11" applyFont="1" applyBorder="1" applyAlignment="1">
      <alignment horizontal="center" vertical="center" wrapText="1"/>
    </xf>
    <xf numFmtId="44" fontId="25" fillId="0" borderId="27" xfId="11" applyFont="1" applyBorder="1" applyAlignment="1">
      <alignment horizontal="center" vertical="center" wrapText="1"/>
    </xf>
    <xf numFmtId="0" fontId="26" fillId="0" borderId="5" xfId="0" applyFont="1" applyBorder="1"/>
    <xf numFmtId="0" fontId="26" fillId="0" borderId="11" xfId="0" applyFont="1" applyBorder="1"/>
    <xf numFmtId="0" fontId="25" fillId="3" borderId="15" xfId="0" applyFont="1" applyFill="1" applyBorder="1" applyAlignment="1">
      <alignment horizontal="center" wrapText="1"/>
    </xf>
    <xf numFmtId="0" fontId="26" fillId="3" borderId="0" xfId="0" applyFont="1" applyFill="1" applyAlignment="1">
      <alignment horizontal="center"/>
    </xf>
    <xf numFmtId="0" fontId="26" fillId="0" borderId="28" xfId="0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5" fillId="0" borderId="25" xfId="0" applyFont="1" applyFill="1" applyBorder="1" applyAlignment="1" applyProtection="1">
      <alignment horizontal="center" vertical="center" wrapText="1"/>
      <protection locked="0"/>
    </xf>
    <xf numFmtId="44" fontId="8" fillId="0" borderId="27" xfId="11" applyFont="1" applyBorder="1"/>
    <xf numFmtId="0" fontId="25" fillId="0" borderId="0" xfId="0" applyFont="1" applyFill="1" applyBorder="1" applyAlignment="1">
      <alignment horizontal="center" vertical="center"/>
    </xf>
    <xf numFmtId="44" fontId="25" fillId="0" borderId="0" xfId="11" applyFont="1" applyFill="1" applyBorder="1" applyAlignment="1">
      <alignment horizontal="center" vertical="center"/>
    </xf>
    <xf numFmtId="0" fontId="26" fillId="0" borderId="28" xfId="0" applyFont="1" applyBorder="1" applyAlignment="1" applyProtection="1">
      <alignment vertical="center" wrapText="1"/>
      <protection locked="0"/>
    </xf>
    <xf numFmtId="0" fontId="26" fillId="0" borderId="47" xfId="0" applyFont="1" applyBorder="1" applyAlignment="1" applyProtection="1">
      <alignment vertical="center" wrapText="1"/>
      <protection locked="0"/>
    </xf>
    <xf numFmtId="0" fontId="26" fillId="0" borderId="12" xfId="0" applyFont="1" applyBorder="1" applyAlignment="1" applyProtection="1">
      <alignment horizontal="center" vertical="center" wrapText="1"/>
      <protection locked="0"/>
    </xf>
    <xf numFmtId="0" fontId="26" fillId="0" borderId="12" xfId="0" applyFont="1" applyFill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 applyProtection="1">
      <alignment vertical="center" wrapText="1"/>
      <protection locked="0"/>
    </xf>
    <xf numFmtId="0" fontId="26" fillId="0" borderId="7" xfId="0" applyFont="1" applyBorder="1" applyAlignment="1" applyProtection="1">
      <alignment vertical="center" wrapText="1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0" fontId="26" fillId="0" borderId="8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vertical="center" wrapText="1"/>
      <protection locked="0"/>
    </xf>
    <xf numFmtId="0" fontId="26" fillId="0" borderId="45" xfId="0" applyFont="1" applyBorder="1" applyAlignment="1" applyProtection="1">
      <alignment vertical="center" wrapText="1"/>
      <protection locked="0"/>
    </xf>
    <xf numFmtId="0" fontId="26" fillId="0" borderId="9" xfId="0" applyFont="1" applyBorder="1" applyAlignment="1" applyProtection="1">
      <alignment horizontal="center" vertical="center" wrapText="1"/>
      <protection locked="0"/>
    </xf>
    <xf numFmtId="0" fontId="18" fillId="0" borderId="1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44" fontId="18" fillId="0" borderId="16" xfId="11" applyFont="1" applyFill="1" applyBorder="1" applyAlignment="1">
      <alignment horizontal="center" vertical="center" wrapText="1"/>
    </xf>
    <xf numFmtId="0" fontId="26" fillId="0" borderId="0" xfId="0" applyFont="1" applyFill="1"/>
    <xf numFmtId="44" fontId="26" fillId="0" borderId="29" xfId="11" applyFont="1" applyBorder="1"/>
    <xf numFmtId="44" fontId="26" fillId="0" borderId="21" xfId="11" applyFont="1" applyBorder="1"/>
    <xf numFmtId="44" fontId="26" fillId="0" borderId="23" xfId="11" applyFont="1" applyBorder="1"/>
    <xf numFmtId="0" fontId="26" fillId="0" borderId="0" xfId="0" applyFont="1" applyBorder="1"/>
    <xf numFmtId="44" fontId="25" fillId="0" borderId="27" xfId="11" applyFont="1" applyBorder="1"/>
    <xf numFmtId="0" fontId="9" fillId="0" borderId="0" xfId="0" applyFont="1" applyAlignment="1">
      <alignment wrapText="1"/>
    </xf>
    <xf numFmtId="0" fontId="9" fillId="0" borderId="0" xfId="0" applyFont="1" applyFill="1" applyAlignment="1">
      <alignment wrapText="1"/>
    </xf>
    <xf numFmtId="0" fontId="25" fillId="0" borderId="0" xfId="0" applyFont="1" applyFill="1" applyBorder="1" applyAlignment="1">
      <alignment horizontal="center" vertical="center" wrapText="1"/>
    </xf>
    <xf numFmtId="44" fontId="25" fillId="0" borderId="0" xfId="11" applyFont="1" applyFill="1" applyBorder="1" applyAlignment="1">
      <alignment horizontal="center" vertical="center" wrapText="1"/>
    </xf>
    <xf numFmtId="44" fontId="26" fillId="0" borderId="12" xfId="11" applyFont="1" applyBorder="1" applyAlignment="1" applyProtection="1">
      <alignment horizontal="center" vertical="center" wrapText="1"/>
      <protection locked="0"/>
    </xf>
    <xf numFmtId="44" fontId="26" fillId="0" borderId="29" xfId="11" applyFont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 applyProtection="1">
      <alignment vertical="center" wrapText="1"/>
      <protection locked="0"/>
    </xf>
    <xf numFmtId="2" fontId="26" fillId="0" borderId="8" xfId="0" applyNumberFormat="1" applyFont="1" applyBorder="1" applyAlignment="1" applyProtection="1">
      <alignment vertical="center" wrapText="1"/>
      <protection locked="0"/>
    </xf>
    <xf numFmtId="0" fontId="26" fillId="0" borderId="5" xfId="0" applyFont="1" applyBorder="1" applyAlignment="1" applyProtection="1">
      <alignment vertical="center" wrapText="1"/>
      <protection locked="0"/>
    </xf>
    <xf numFmtId="0" fontId="9" fillId="0" borderId="21" xfId="0" applyFont="1" applyBorder="1" applyAlignment="1">
      <alignment wrapText="1"/>
    </xf>
    <xf numFmtId="0" fontId="9" fillId="0" borderId="5" xfId="0" applyFont="1" applyBorder="1" applyAlignment="1">
      <alignment wrapText="1"/>
    </xf>
    <xf numFmtId="44" fontId="26" fillId="0" borderId="8" xfId="11" applyFont="1" applyBorder="1" applyAlignment="1" applyProtection="1">
      <alignment horizontal="center" vertical="center" wrapText="1"/>
      <protection locked="0"/>
    </xf>
    <xf numFmtId="44" fontId="26" fillId="0" borderId="21" xfId="1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 applyProtection="1">
      <alignment vertical="center" wrapText="1"/>
      <protection locked="0"/>
    </xf>
    <xf numFmtId="2" fontId="26" fillId="0" borderId="9" xfId="0" applyNumberFormat="1" applyFont="1" applyBorder="1" applyAlignment="1" applyProtection="1">
      <alignment vertical="center" wrapText="1"/>
      <protection locked="0"/>
    </xf>
    <xf numFmtId="0" fontId="26" fillId="0" borderId="11" xfId="0" applyFont="1" applyBorder="1" applyAlignment="1" applyProtection="1">
      <alignment vertical="center" wrapText="1"/>
      <protection locked="0"/>
    </xf>
    <xf numFmtId="0" fontId="9" fillId="0" borderId="23" xfId="0" applyFont="1" applyBorder="1" applyAlignment="1">
      <alignment wrapText="1"/>
    </xf>
    <xf numFmtId="0" fontId="9" fillId="0" borderId="11" xfId="0" applyFont="1" applyBorder="1" applyAlignment="1">
      <alignment wrapText="1"/>
    </xf>
    <xf numFmtId="44" fontId="26" fillId="0" borderId="9" xfId="11" applyFont="1" applyBorder="1" applyAlignment="1" applyProtection="1">
      <alignment horizontal="center" vertical="center" wrapText="1"/>
      <protection locked="0"/>
    </xf>
    <xf numFmtId="44" fontId="26" fillId="0" borderId="23" xfId="11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8" fillId="0" borderId="33" xfId="0" applyFont="1" applyBorder="1" applyAlignment="1">
      <alignment horizontal="center" wrapText="1"/>
    </xf>
    <xf numFmtId="44" fontId="8" fillId="0" borderId="33" xfId="11" applyFont="1" applyBorder="1" applyAlignment="1">
      <alignment horizontal="center" wrapText="1"/>
    </xf>
    <xf numFmtId="0" fontId="8" fillId="0" borderId="0" xfId="0" applyFont="1" applyAlignment="1">
      <alignment wrapText="1"/>
    </xf>
    <xf numFmtId="44" fontId="9" fillId="0" borderId="0" xfId="11" applyFont="1" applyAlignment="1">
      <alignment wrapText="1"/>
    </xf>
    <xf numFmtId="0" fontId="8" fillId="0" borderId="0" xfId="0" applyFont="1" applyAlignment="1"/>
    <xf numFmtId="0" fontId="13" fillId="4" borderId="25" xfId="0" applyFont="1" applyFill="1" applyBorder="1" applyAlignment="1">
      <alignment horizontal="center" vertical="center" wrapText="1"/>
    </xf>
    <xf numFmtId="44" fontId="13" fillId="4" borderId="26" xfId="11" applyFont="1" applyFill="1" applyBorder="1" applyAlignment="1">
      <alignment horizontal="center" vertical="center" wrapText="1"/>
    </xf>
    <xf numFmtId="44" fontId="13" fillId="4" borderId="27" xfId="11" applyFont="1" applyFill="1" applyBorder="1" applyAlignment="1">
      <alignment horizontal="center" vertical="center" wrapText="1"/>
    </xf>
    <xf numFmtId="0" fontId="35" fillId="0" borderId="0" xfId="0" applyFont="1" applyAlignment="1">
      <alignment wrapText="1"/>
    </xf>
    <xf numFmtId="0" fontId="31" fillId="0" borderId="0" xfId="0" applyFont="1" applyAlignment="1">
      <alignment horizontal="center" vertical="center" wrapText="1"/>
    </xf>
    <xf numFmtId="0" fontId="36" fillId="7" borderId="24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left" vertical="center" wrapText="1"/>
    </xf>
    <xf numFmtId="0" fontId="36" fillId="7" borderId="25" xfId="0" applyFont="1" applyFill="1" applyBorder="1" applyAlignment="1">
      <alignment horizontal="center" vertical="center" wrapText="1"/>
    </xf>
    <xf numFmtId="0" fontId="36" fillId="7" borderId="26" xfId="0" applyFont="1" applyFill="1" applyBorder="1" applyAlignment="1">
      <alignment horizontal="center" vertical="center" wrapText="1"/>
    </xf>
    <xf numFmtId="0" fontId="36" fillId="7" borderId="38" xfId="0" applyFont="1" applyFill="1" applyBorder="1" applyAlignment="1">
      <alignment horizontal="center" vertical="center" wrapText="1"/>
    </xf>
    <xf numFmtId="0" fontId="36" fillId="7" borderId="27" xfId="0" applyFont="1" applyFill="1" applyBorder="1" applyAlignment="1">
      <alignment horizontal="center" vertical="center" wrapText="1"/>
    </xf>
    <xf numFmtId="0" fontId="37" fillId="5" borderId="25" xfId="0" applyFont="1" applyFill="1" applyBorder="1" applyAlignment="1">
      <alignment horizontal="center" vertical="center" wrapText="1"/>
    </xf>
    <xf numFmtId="0" fontId="37" fillId="5" borderId="38" xfId="0" applyFont="1" applyFill="1" applyBorder="1" applyAlignment="1">
      <alignment horizontal="center" vertical="center" wrapText="1"/>
    </xf>
    <xf numFmtId="0" fontId="37" fillId="5" borderId="27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 vertical="center" wrapText="1"/>
    </xf>
    <xf numFmtId="0" fontId="38" fillId="3" borderId="25" xfId="0" applyFont="1" applyFill="1" applyBorder="1" applyAlignment="1">
      <alignment horizontal="center" vertical="center" wrapText="1"/>
    </xf>
    <xf numFmtId="166" fontId="38" fillId="0" borderId="26" xfId="0" applyNumberFormat="1" applyFont="1" applyFill="1" applyBorder="1" applyAlignment="1">
      <alignment horizontal="center" vertical="center" wrapText="1"/>
    </xf>
    <xf numFmtId="166" fontId="38" fillId="0" borderId="38" xfId="0" applyNumberFormat="1" applyFont="1" applyFill="1" applyBorder="1" applyAlignment="1">
      <alignment horizontal="center" vertical="center" wrapText="1"/>
    </xf>
    <xf numFmtId="166" fontId="38" fillId="0" borderId="27" xfId="0" applyNumberFormat="1" applyFont="1" applyFill="1" applyBorder="1" applyAlignment="1">
      <alignment horizontal="center" vertical="center" wrapText="1"/>
    </xf>
    <xf numFmtId="0" fontId="32" fillId="4" borderId="25" xfId="5" applyFont="1" applyFill="1" applyBorder="1" applyAlignment="1">
      <alignment horizontal="center" vertical="center" wrapText="1"/>
    </xf>
    <xf numFmtId="44" fontId="32" fillId="4" borderId="26" xfId="11" applyFont="1" applyFill="1" applyBorder="1" applyAlignment="1">
      <alignment horizontal="center" vertical="center" wrapText="1"/>
    </xf>
    <xf numFmtId="44" fontId="32" fillId="4" borderId="27" xfId="11" applyFont="1" applyFill="1" applyBorder="1" applyAlignment="1">
      <alignment horizontal="center" vertical="center" wrapText="1"/>
    </xf>
    <xf numFmtId="0" fontId="31" fillId="0" borderId="0" xfId="5" applyFont="1" applyAlignment="1">
      <alignment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left"/>
    </xf>
    <xf numFmtId="0" fontId="25" fillId="0" borderId="0" xfId="0" applyFont="1" applyAlignment="1">
      <alignment horizontal="left"/>
    </xf>
    <xf numFmtId="0" fontId="12" fillId="0" borderId="1" xfId="0" applyFont="1" applyBorder="1" applyAlignment="1">
      <alignment horizontal="left"/>
    </xf>
    <xf numFmtId="43" fontId="5" fillId="3" borderId="8" xfId="1" applyFont="1" applyFill="1" applyBorder="1" applyAlignment="1">
      <alignment vertical="center" wrapText="1"/>
    </xf>
    <xf numFmtId="43" fontId="5" fillId="3" borderId="12" xfId="1" applyFont="1" applyFill="1" applyBorder="1" applyAlignment="1">
      <alignment vertical="center" wrapText="1"/>
    </xf>
    <xf numFmtId="43" fontId="5" fillId="0" borderId="39" xfId="1" applyFont="1" applyBorder="1" applyAlignment="1">
      <alignment horizontal="center" vertical="center" wrapText="1"/>
    </xf>
    <xf numFmtId="43" fontId="12" fillId="8" borderId="26" xfId="1" applyFont="1" applyFill="1" applyBorder="1" applyAlignment="1">
      <alignment vertical="center" wrapText="1"/>
    </xf>
    <xf numFmtId="14" fontId="5" fillId="0" borderId="34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43" fontId="12" fillId="0" borderId="25" xfId="1" applyFont="1" applyBorder="1" applyAlignment="1">
      <alignment horizontal="center" vertical="center" wrapText="1"/>
    </xf>
    <xf numFmtId="43" fontId="12" fillId="8" borderId="26" xfId="0" applyNumberFormat="1" applyFont="1" applyFill="1" applyBorder="1" applyAlignment="1">
      <alignment horizontal="center" vertical="center" wrapText="1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12" fontId="5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2" xfId="0" applyNumberFormat="1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39" fillId="0" borderId="29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12" fontId="5" fillId="0" borderId="8" xfId="0" applyNumberFormat="1" applyFont="1" applyBorder="1" applyAlignment="1" applyProtection="1">
      <alignment horizontal="center" vertical="center" wrapText="1"/>
      <protection locked="0"/>
    </xf>
    <xf numFmtId="4" fontId="5" fillId="0" borderId="8" xfId="0" applyNumberFormat="1" applyFont="1" applyBorder="1" applyAlignment="1" applyProtection="1">
      <alignment horizontal="center" vertical="center" wrapText="1"/>
      <protection locked="0"/>
    </xf>
    <xf numFmtId="0" fontId="39" fillId="0" borderId="21" xfId="0" applyFont="1" applyBorder="1" applyAlignment="1">
      <alignment horizontal="center"/>
    </xf>
    <xf numFmtId="0" fontId="13" fillId="4" borderId="51" xfId="0" applyFont="1" applyFill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12" xfId="0" applyFont="1" applyBorder="1" applyAlignment="1">
      <alignment vertical="center" wrapText="1"/>
    </xf>
    <xf numFmtId="0" fontId="26" fillId="0" borderId="13" xfId="0" applyFont="1" applyBorder="1" applyAlignment="1">
      <alignment vertical="center" wrapText="1"/>
    </xf>
    <xf numFmtId="0" fontId="26" fillId="0" borderId="29" xfId="0" applyFont="1" applyBorder="1" applyAlignment="1">
      <alignment vertical="center" wrapText="1"/>
    </xf>
    <xf numFmtId="0" fontId="13" fillId="4" borderId="52" xfId="0" applyFont="1" applyFill="1" applyBorder="1" applyAlignment="1">
      <alignment horizontal="center" vertical="center"/>
    </xf>
    <xf numFmtId="0" fontId="13" fillId="4" borderId="51" xfId="0" applyFont="1" applyFill="1" applyBorder="1" applyAlignment="1">
      <alignment horizontal="center" vertical="center"/>
    </xf>
    <xf numFmtId="0" fontId="13" fillId="4" borderId="59" xfId="0" applyFont="1" applyFill="1" applyBorder="1" applyAlignment="1">
      <alignment horizontal="center" vertical="center" wrapText="1"/>
    </xf>
    <xf numFmtId="0" fontId="13" fillId="4" borderId="60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40" fillId="12" borderId="8" xfId="0" applyFont="1" applyFill="1" applyBorder="1" applyAlignment="1">
      <alignment horizontal="left"/>
    </xf>
    <xf numFmtId="0" fontId="41" fillId="3" borderId="8" xfId="0" applyFont="1" applyFill="1" applyBorder="1"/>
    <xf numFmtId="0" fontId="42" fillId="12" borderId="8" xfId="0" applyFont="1" applyFill="1" applyBorder="1" applyAlignment="1">
      <alignment horizontal="left"/>
    </xf>
    <xf numFmtId="44" fontId="26" fillId="0" borderId="0" xfId="0" applyNumberFormat="1" applyFont="1" applyAlignment="1"/>
    <xf numFmtId="0" fontId="26" fillId="0" borderId="8" xfId="0" applyFont="1" applyBorder="1" applyAlignment="1">
      <alignment horizontal="center"/>
    </xf>
    <xf numFmtId="44" fontId="26" fillId="0" borderId="8" xfId="0" applyNumberFormat="1" applyFont="1" applyBorder="1" applyAlignment="1"/>
    <xf numFmtId="14" fontId="26" fillId="0" borderId="8" xfId="0" applyNumberFormat="1" applyFont="1" applyBorder="1" applyAlignment="1">
      <alignment horizontal="center"/>
    </xf>
    <xf numFmtId="44" fontId="12" fillId="4" borderId="38" xfId="0" applyNumberFormat="1" applyFont="1" applyFill="1" applyBorder="1" applyAlignment="1">
      <alignment vertical="center" wrapText="1"/>
    </xf>
    <xf numFmtId="44" fontId="26" fillId="3" borderId="0" xfId="0" applyNumberFormat="1" applyFont="1" applyFill="1" applyAlignment="1"/>
    <xf numFmtId="0" fontId="25" fillId="3" borderId="16" xfId="0" applyFont="1" applyFill="1" applyBorder="1" applyAlignment="1">
      <alignment horizontal="center"/>
    </xf>
    <xf numFmtId="0" fontId="25" fillId="3" borderId="0" xfId="0" applyFont="1" applyFill="1" applyAlignment="1">
      <alignment horizontal="center"/>
    </xf>
    <xf numFmtId="44" fontId="25" fillId="3" borderId="0" xfId="0" applyNumberFormat="1" applyFont="1" applyFill="1" applyAlignment="1"/>
    <xf numFmtId="0" fontId="26" fillId="0" borderId="61" xfId="0" applyFont="1" applyBorder="1"/>
    <xf numFmtId="0" fontId="43" fillId="0" borderId="61" xfId="0" applyFont="1" applyBorder="1"/>
    <xf numFmtId="0" fontId="26" fillId="0" borderId="61" xfId="0" applyFont="1" applyBorder="1" applyAlignment="1">
      <alignment horizontal="center"/>
    </xf>
    <xf numFmtId="0" fontId="44" fillId="0" borderId="8" xfId="0" applyFont="1" applyBorder="1" applyAlignment="1">
      <alignment horizontal="center" vertical="top" wrapText="1"/>
    </xf>
    <xf numFmtId="0" fontId="44" fillId="0" borderId="10" xfId="0" applyNumberFormat="1" applyFont="1" applyBorder="1" applyAlignment="1">
      <alignment horizontal="left" vertical="top" wrapText="1" indent="1"/>
    </xf>
    <xf numFmtId="0" fontId="26" fillId="0" borderId="10" xfId="0" applyFont="1" applyBorder="1" applyAlignment="1">
      <alignment horizontal="center" vertical="top"/>
    </xf>
    <xf numFmtId="0" fontId="44" fillId="0" borderId="10" xfId="0" applyFont="1" applyBorder="1" applyAlignment="1">
      <alignment horizontal="center" vertical="top" wrapText="1"/>
    </xf>
    <xf numFmtId="0" fontId="44" fillId="0" borderId="10" xfId="0" applyFont="1" applyFill="1" applyBorder="1" applyAlignment="1">
      <alignment horizontal="left" vertical="top" wrapText="1" indent="1"/>
    </xf>
    <xf numFmtId="0" fontId="25" fillId="0" borderId="10" xfId="0" applyFont="1" applyBorder="1" applyAlignment="1">
      <alignment horizontal="center" vertical="top"/>
    </xf>
    <xf numFmtId="0" fontId="26" fillId="0" borderId="10" xfId="0" applyFont="1" applyBorder="1" applyAlignment="1">
      <alignment horizontal="center" vertical="top" wrapText="1"/>
    </xf>
    <xf numFmtId="0" fontId="25" fillId="4" borderId="10" xfId="0" applyFont="1" applyFill="1" applyBorder="1" applyAlignment="1">
      <alignment horizontal="center" vertical="top" wrapText="1"/>
    </xf>
    <xf numFmtId="0" fontId="26" fillId="0" borderId="8" xfId="0" applyFont="1" applyBorder="1" applyAlignment="1">
      <alignment horizontal="center" vertical="top" wrapText="1"/>
    </xf>
    <xf numFmtId="0" fontId="26" fillId="0" borderId="10" xfId="0" applyFont="1" applyFill="1" applyBorder="1" applyAlignment="1">
      <alignment horizontal="left" vertical="top" wrapText="1" indent="1"/>
    </xf>
    <xf numFmtId="0" fontId="26" fillId="0" borderId="8" xfId="0" applyNumberFormat="1" applyFont="1" applyFill="1" applyBorder="1" applyAlignment="1">
      <alignment horizontal="left" vertical="top" wrapText="1" indent="1"/>
    </xf>
    <xf numFmtId="0" fontId="26" fillId="0" borderId="8" xfId="0" applyFont="1" applyFill="1" applyBorder="1" applyAlignment="1">
      <alignment horizontal="left" vertical="top" wrapText="1" indent="1"/>
    </xf>
    <xf numFmtId="0" fontId="25" fillId="0" borderId="8" xfId="0" applyFont="1" applyBorder="1" applyAlignment="1">
      <alignment horizontal="center" vertical="top"/>
    </xf>
    <xf numFmtId="0" fontId="25" fillId="0" borderId="10" xfId="0" applyFont="1" applyFill="1" applyBorder="1" applyAlignment="1">
      <alignment horizontal="left" vertical="top" wrapText="1" indent="1"/>
    </xf>
    <xf numFmtId="0" fontId="25" fillId="0" borderId="8" xfId="0" applyFont="1" applyFill="1" applyBorder="1" applyAlignment="1">
      <alignment horizontal="left" vertical="top" wrapText="1" indent="1"/>
    </xf>
    <xf numFmtId="0" fontId="25" fillId="0" borderId="8" xfId="0" applyFont="1" applyFill="1" applyBorder="1" applyAlignment="1">
      <alignment horizontal="center" vertical="top"/>
    </xf>
    <xf numFmtId="0" fontId="26" fillId="0" borderId="0" xfId="0" applyFont="1" applyFill="1" applyAlignment="1">
      <alignment horizontal="left" vertical="top" wrapText="1" indent="1"/>
    </xf>
    <xf numFmtId="0" fontId="47" fillId="0" borderId="0" xfId="0" applyFont="1" applyAlignment="1">
      <alignment horizontal="center" wrapText="1"/>
    </xf>
    <xf numFmtId="0" fontId="47" fillId="0" borderId="0" xfId="0" applyFont="1" applyAlignment="1">
      <alignment horizontal="justify" vertical="center"/>
    </xf>
    <xf numFmtId="1" fontId="16" fillId="0" borderId="0" xfId="9" applyNumberFormat="1" applyFont="1" applyAlignment="1">
      <alignment vertical="center"/>
    </xf>
    <xf numFmtId="0" fontId="4" fillId="0" borderId="0" xfId="3" applyFont="1" applyAlignment="1">
      <alignment horizontal="left" vertical="center"/>
    </xf>
    <xf numFmtId="0" fontId="3" fillId="0" borderId="0" xfId="3" applyFont="1" applyAlignment="1">
      <alignment horizontal="center" vertical="center"/>
    </xf>
    <xf numFmtId="1" fontId="16" fillId="0" borderId="0" xfId="9" applyNumberFormat="1" applyFont="1" applyAlignment="1">
      <alignment horizontal="center" vertical="center"/>
    </xf>
    <xf numFmtId="1" fontId="3" fillId="0" borderId="0" xfId="9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24" fillId="0" borderId="0" xfId="9" applyFont="1" applyBorder="1" applyAlignment="1">
      <alignment horizontal="center" vertical="center"/>
    </xf>
    <xf numFmtId="0" fontId="24" fillId="0" borderId="0" xfId="9" applyFont="1" applyBorder="1" applyAlignment="1">
      <alignment vertical="center"/>
    </xf>
    <xf numFmtId="1" fontId="24" fillId="0" borderId="0" xfId="9" applyNumberFormat="1" applyFont="1" applyBorder="1" applyAlignment="1">
      <alignment vertical="center"/>
    </xf>
    <xf numFmtId="0" fontId="3" fillId="0" borderId="15" xfId="9" applyFont="1" applyBorder="1" applyAlignment="1">
      <alignment vertical="center"/>
    </xf>
    <xf numFmtId="0" fontId="4" fillId="4" borderId="49" xfId="9" applyFont="1" applyFill="1" applyBorder="1" applyAlignment="1">
      <alignment horizontal="center" vertical="center"/>
    </xf>
    <xf numFmtId="0" fontId="4" fillId="4" borderId="50" xfId="9" applyFont="1" applyFill="1" applyBorder="1" applyAlignment="1">
      <alignment horizontal="center" vertical="center"/>
    </xf>
    <xf numFmtId="0" fontId="3" fillId="0" borderId="49" xfId="9" applyFont="1" applyBorder="1" applyAlignment="1">
      <alignment vertical="center"/>
    </xf>
    <xf numFmtId="1" fontId="4" fillId="13" borderId="9" xfId="9" applyNumberFormat="1" applyFont="1" applyFill="1" applyBorder="1" applyAlignment="1">
      <alignment horizontal="center" vertical="center" wrapText="1"/>
    </xf>
    <xf numFmtId="4" fontId="4" fillId="0" borderId="0" xfId="9" applyNumberFormat="1" applyFont="1" applyFill="1" applyBorder="1" applyAlignment="1">
      <alignment horizontal="center" vertical="center" wrapText="1"/>
    </xf>
    <xf numFmtId="4" fontId="4" fillId="7" borderId="8" xfId="12" applyNumberFormat="1" applyFont="1" applyFill="1" applyBorder="1" applyAlignment="1">
      <alignment horizontal="center" vertical="center" wrapText="1"/>
    </xf>
    <xf numFmtId="0" fontId="3" fillId="0" borderId="0" xfId="9" applyNumberFormat="1" applyFont="1" applyFill="1" applyAlignment="1">
      <alignment vertical="center"/>
    </xf>
    <xf numFmtId="0" fontId="3" fillId="0" borderId="12" xfId="9" applyFont="1" applyFill="1" applyBorder="1" applyAlignment="1">
      <alignment horizontal="center" vertical="center"/>
    </xf>
    <xf numFmtId="0" fontId="3" fillId="0" borderId="12" xfId="9" applyFont="1" applyFill="1" applyBorder="1" applyAlignment="1">
      <alignment vertical="center"/>
    </xf>
    <xf numFmtId="14" fontId="2" fillId="0" borderId="12" xfId="9" applyNumberFormat="1" applyFill="1" applyBorder="1" applyAlignment="1">
      <alignment horizontal="center" vertical="center"/>
    </xf>
    <xf numFmtId="1" fontId="2" fillId="13" borderId="12" xfId="9" applyNumberFormat="1" applyFont="1" applyFill="1" applyBorder="1" applyAlignment="1">
      <alignment horizontal="center" vertical="center"/>
    </xf>
    <xf numFmtId="0" fontId="0" fillId="0" borderId="12" xfId="9" applyFont="1" applyFill="1" applyBorder="1" applyAlignment="1">
      <alignment horizontal="center" vertical="center"/>
    </xf>
    <xf numFmtId="0" fontId="0" fillId="3" borderId="12" xfId="9" applyFont="1" applyFill="1" applyBorder="1" applyAlignment="1">
      <alignment horizontal="center" vertical="center"/>
    </xf>
    <xf numFmtId="0" fontId="3" fillId="0" borderId="13" xfId="9" applyFont="1" applyFill="1" applyBorder="1" applyAlignment="1">
      <alignment vertical="center"/>
    </xf>
    <xf numFmtId="4" fontId="3" fillId="0" borderId="28" xfId="9" applyNumberFormat="1" applyFont="1" applyFill="1" applyBorder="1" applyAlignment="1">
      <alignment horizontal="right" vertical="center"/>
    </xf>
    <xf numFmtId="4" fontId="3" fillId="0" borderId="12" xfId="9" applyNumberFormat="1" applyFont="1" applyFill="1" applyBorder="1" applyAlignment="1">
      <alignment horizontal="right" vertical="center"/>
    </xf>
    <xf numFmtId="4" fontId="3" fillId="0" borderId="29" xfId="9" applyNumberFormat="1" applyFont="1" applyFill="1" applyBorder="1" applyAlignment="1">
      <alignment horizontal="right" vertical="center"/>
    </xf>
    <xf numFmtId="4" fontId="3" fillId="0" borderId="12" xfId="12" applyNumberFormat="1" applyFont="1" applyFill="1" applyBorder="1" applyAlignment="1">
      <alignment vertical="center"/>
    </xf>
    <xf numFmtId="164" fontId="3" fillId="0" borderId="12" xfId="12" applyNumberFormat="1" applyFont="1" applyFill="1" applyBorder="1" applyAlignment="1">
      <alignment vertical="center"/>
    </xf>
    <xf numFmtId="4" fontId="2" fillId="0" borderId="57" xfId="9" applyNumberFormat="1" applyFill="1" applyBorder="1" applyAlignment="1">
      <alignment horizontal="right" vertical="center"/>
    </xf>
    <xf numFmtId="164" fontId="2" fillId="0" borderId="0" xfId="9" applyNumberFormat="1" applyFill="1" applyBorder="1" applyAlignment="1">
      <alignment vertical="center"/>
    </xf>
    <xf numFmtId="171" fontId="4" fillId="4" borderId="12" xfId="12" applyNumberFormat="1" applyFont="1" applyFill="1" applyBorder="1" applyAlignment="1">
      <alignment horizontal="center" vertical="center"/>
    </xf>
    <xf numFmtId="171" fontId="4" fillId="13" borderId="12" xfId="12" applyNumberFormat="1" applyFont="1" applyFill="1" applyBorder="1" applyAlignment="1">
      <alignment horizontal="center" vertical="center"/>
    </xf>
    <xf numFmtId="164" fontId="3" fillId="0" borderId="0" xfId="9" applyNumberFormat="1" applyFont="1" applyFill="1" applyAlignment="1">
      <alignment vertical="center"/>
    </xf>
    <xf numFmtId="0" fontId="3" fillId="3" borderId="12" xfId="9" applyFont="1" applyFill="1" applyBorder="1" applyAlignment="1">
      <alignment horizontal="center" vertical="center"/>
    </xf>
    <xf numFmtId="4" fontId="3" fillId="3" borderId="28" xfId="9" applyNumberFormat="1" applyFont="1" applyFill="1" applyBorder="1" applyAlignment="1">
      <alignment horizontal="right" vertical="center"/>
    </xf>
    <xf numFmtId="1" fontId="2" fillId="13" borderId="8" xfId="9" applyNumberFormat="1" applyFont="1" applyFill="1" applyBorder="1" applyAlignment="1">
      <alignment horizontal="center" vertical="center"/>
    </xf>
    <xf numFmtId="0" fontId="0" fillId="0" borderId="8" xfId="9" applyFont="1" applyFill="1" applyBorder="1" applyAlignment="1">
      <alignment horizontal="center" vertical="center"/>
    </xf>
    <xf numFmtId="0" fontId="3" fillId="0" borderId="8" xfId="9" applyFont="1" applyFill="1" applyBorder="1" applyAlignment="1">
      <alignment horizontal="center" vertical="center"/>
    </xf>
    <xf numFmtId="0" fontId="3" fillId="3" borderId="8" xfId="9" applyFont="1" applyFill="1" applyBorder="1" applyAlignment="1">
      <alignment horizontal="center" vertical="center"/>
    </xf>
    <xf numFmtId="0" fontId="0" fillId="3" borderId="8" xfId="9" applyFont="1" applyFill="1" applyBorder="1" applyAlignment="1">
      <alignment vertical="center"/>
    </xf>
    <xf numFmtId="0" fontId="3" fillId="3" borderId="12" xfId="9" applyFont="1" applyFill="1" applyBorder="1" applyAlignment="1">
      <alignment vertical="center"/>
    </xf>
    <xf numFmtId="0" fontId="3" fillId="3" borderId="13" xfId="9" applyFont="1" applyFill="1" applyBorder="1" applyAlignment="1">
      <alignment vertical="center"/>
    </xf>
    <xf numFmtId="0" fontId="0" fillId="0" borderId="12" xfId="9" applyFont="1" applyFill="1" applyBorder="1" applyAlignment="1">
      <alignment vertical="center"/>
    </xf>
    <xf numFmtId="164" fontId="3" fillId="0" borderId="0" xfId="3" applyNumberFormat="1" applyFont="1" applyFill="1" applyAlignment="1">
      <alignment vertical="center"/>
    </xf>
    <xf numFmtId="0" fontId="3" fillId="0" borderId="0" xfId="7" applyFont="1"/>
    <xf numFmtId="0" fontId="3" fillId="0" borderId="0" xfId="7" applyFont="1" applyAlignment="1">
      <alignment horizontal="center"/>
    </xf>
    <xf numFmtId="0" fontId="6" fillId="0" borderId="0" xfId="9" applyFont="1" applyFill="1" applyAlignment="1">
      <alignment vertical="center"/>
    </xf>
    <xf numFmtId="0" fontId="6" fillId="2" borderId="0" xfId="9" applyFont="1" applyFill="1" applyAlignment="1">
      <alignment horizontal="right" vertical="center"/>
    </xf>
    <xf numFmtId="0" fontId="3" fillId="0" borderId="0" xfId="3" applyFont="1" applyAlignment="1">
      <alignment vertical="center"/>
    </xf>
    <xf numFmtId="4" fontId="3" fillId="0" borderId="0" xfId="9" applyNumberFormat="1" applyFont="1" applyAlignment="1">
      <alignment vertical="center"/>
    </xf>
    <xf numFmtId="0" fontId="6" fillId="0" borderId="0" xfId="9" applyFont="1" applyFill="1" applyAlignment="1">
      <alignment horizontal="center" vertical="center"/>
    </xf>
    <xf numFmtId="164" fontId="49" fillId="0" borderId="0" xfId="9" applyNumberFormat="1" applyFont="1" applyFill="1" applyAlignment="1">
      <alignment vertical="center"/>
    </xf>
    <xf numFmtId="164" fontId="50" fillId="0" borderId="0" xfId="9" applyNumberFormat="1" applyFont="1" applyFill="1" applyBorder="1" applyAlignment="1">
      <alignment vertical="center"/>
    </xf>
    <xf numFmtId="4" fontId="50" fillId="0" borderId="57" xfId="9" applyNumberFormat="1" applyFont="1" applyFill="1" applyBorder="1" applyAlignment="1">
      <alignment horizontal="right" vertical="center"/>
    </xf>
    <xf numFmtId="4" fontId="49" fillId="0" borderId="29" xfId="9" applyNumberFormat="1" applyFont="1" applyFill="1" applyBorder="1" applyAlignment="1">
      <alignment horizontal="right" vertical="center"/>
    </xf>
    <xf numFmtId="4" fontId="49" fillId="0" borderId="12" xfId="9" applyNumberFormat="1" applyFont="1" applyFill="1" applyBorder="1" applyAlignment="1">
      <alignment horizontal="right" vertical="center"/>
    </xf>
    <xf numFmtId="164" fontId="49" fillId="0" borderId="12" xfId="12" applyNumberFormat="1" applyFont="1" applyFill="1" applyBorder="1" applyAlignment="1">
      <alignment vertical="center"/>
    </xf>
    <xf numFmtId="4" fontId="49" fillId="0" borderId="28" xfId="9" applyNumberFormat="1" applyFont="1" applyFill="1" applyBorder="1" applyAlignment="1">
      <alignment horizontal="right" vertical="center"/>
    </xf>
    <xf numFmtId="0" fontId="49" fillId="0" borderId="13" xfId="9" applyFont="1" applyFill="1" applyBorder="1" applyAlignment="1">
      <alignment vertical="center"/>
    </xf>
    <xf numFmtId="0" fontId="49" fillId="0" borderId="12" xfId="9" applyFont="1" applyFill="1" applyBorder="1" applyAlignment="1">
      <alignment vertical="center"/>
    </xf>
    <xf numFmtId="0" fontId="49" fillId="0" borderId="12" xfId="9" applyFont="1" applyFill="1" applyBorder="1" applyAlignment="1">
      <alignment horizontal="center" vertical="center"/>
    </xf>
    <xf numFmtId="0" fontId="49" fillId="0" borderId="12" xfId="9" applyFont="1" applyFill="1" applyBorder="1" applyAlignment="1">
      <alignment horizontal="right" vertical="center"/>
    </xf>
    <xf numFmtId="0" fontId="49" fillId="0" borderId="12" xfId="9" applyFont="1" applyFill="1" applyBorder="1" applyAlignment="1">
      <alignment horizontal="left" vertical="center"/>
    </xf>
    <xf numFmtId="1" fontId="49" fillId="13" borderId="12" xfId="12" quotePrefix="1" applyNumberFormat="1" applyFont="1" applyFill="1" applyBorder="1" applyAlignment="1">
      <alignment horizontal="center" vertical="center"/>
    </xf>
    <xf numFmtId="15" fontId="49" fillId="0" borderId="8" xfId="12" quotePrefix="1" applyNumberFormat="1" applyFont="1" applyFill="1" applyBorder="1" applyAlignment="1">
      <alignment horizontal="center" vertical="center"/>
    </xf>
    <xf numFmtId="0" fontId="49" fillId="0" borderId="8" xfId="12" applyFont="1" applyFill="1" applyBorder="1" applyAlignment="1">
      <alignment horizontal="center" vertical="center"/>
    </xf>
    <xf numFmtId="0" fontId="49" fillId="0" borderId="8" xfId="12" applyFont="1" applyFill="1" applyBorder="1" applyAlignment="1">
      <alignment vertical="center"/>
    </xf>
    <xf numFmtId="0" fontId="49" fillId="0" borderId="12" xfId="12" applyNumberFormat="1" applyFont="1" applyFill="1" applyBorder="1" applyAlignment="1">
      <alignment horizontal="center" vertical="center"/>
    </xf>
    <xf numFmtId="0" fontId="49" fillId="0" borderId="8" xfId="12" applyNumberFormat="1" applyFont="1" applyFill="1" applyBorder="1" applyAlignment="1">
      <alignment horizontal="center" vertical="center"/>
    </xf>
    <xf numFmtId="4" fontId="49" fillId="3" borderId="12" xfId="9" applyNumberFormat="1" applyFont="1" applyFill="1" applyBorder="1" applyAlignment="1">
      <alignment horizontal="right" vertical="center"/>
    </xf>
    <xf numFmtId="4" fontId="49" fillId="3" borderId="28" xfId="9" applyNumberFormat="1" applyFont="1" applyFill="1" applyBorder="1" applyAlignment="1">
      <alignment horizontal="right" vertical="center"/>
    </xf>
    <xf numFmtId="0" fontId="49" fillId="3" borderId="13" xfId="9" applyFont="1" applyFill="1" applyBorder="1" applyAlignment="1">
      <alignment vertical="center"/>
    </xf>
    <xf numFmtId="0" fontId="49" fillId="3" borderId="12" xfId="9" applyFont="1" applyFill="1" applyBorder="1" applyAlignment="1">
      <alignment vertical="center"/>
    </xf>
    <xf numFmtId="0" fontId="49" fillId="3" borderId="12" xfId="9" applyFont="1" applyFill="1" applyBorder="1" applyAlignment="1">
      <alignment horizontal="center" vertical="center"/>
    </xf>
    <xf numFmtId="15" fontId="49" fillId="3" borderId="8" xfId="12" quotePrefix="1" applyNumberFormat="1" applyFont="1" applyFill="1" applyBorder="1" applyAlignment="1">
      <alignment horizontal="center" vertical="center"/>
    </xf>
    <xf numFmtId="0" fontId="49" fillId="3" borderId="8" xfId="12" applyFont="1" applyFill="1" applyBorder="1" applyAlignment="1">
      <alignment horizontal="center" vertical="center"/>
    </xf>
    <xf numFmtId="0" fontId="49" fillId="3" borderId="8" xfId="12" applyFont="1" applyFill="1" applyBorder="1" applyAlignment="1">
      <alignment vertical="center"/>
    </xf>
    <xf numFmtId="0" fontId="49" fillId="3" borderId="12" xfId="12" applyNumberFormat="1" applyFont="1" applyFill="1" applyBorder="1" applyAlignment="1">
      <alignment horizontal="center" vertical="center"/>
    </xf>
    <xf numFmtId="0" fontId="0" fillId="3" borderId="8" xfId="9" applyFont="1" applyFill="1" applyBorder="1" applyAlignment="1">
      <alignment horizontal="center" vertical="center"/>
    </xf>
    <xf numFmtId="4" fontId="3" fillId="3" borderId="12" xfId="9" applyNumberFormat="1" applyFont="1" applyFill="1" applyBorder="1" applyAlignment="1">
      <alignment horizontal="right" vertical="center"/>
    </xf>
    <xf numFmtId="0" fontId="0" fillId="3" borderId="8" xfId="12" applyFont="1" applyFill="1" applyBorder="1" applyAlignment="1">
      <alignment horizontal="center" vertical="center"/>
    </xf>
    <xf numFmtId="1" fontId="3" fillId="13" borderId="12" xfId="12" quotePrefix="1" applyNumberFormat="1" applyFont="1" applyFill="1" applyBorder="1" applyAlignment="1">
      <alignment horizontal="center" vertical="center"/>
    </xf>
    <xf numFmtId="15" fontId="3" fillId="3" borderId="8" xfId="12" quotePrefix="1" applyNumberFormat="1" applyFont="1" applyFill="1" applyBorder="1" applyAlignment="1">
      <alignment horizontal="center" vertical="center"/>
    </xf>
    <xf numFmtId="0" fontId="3" fillId="3" borderId="8" xfId="12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12" xfId="12" applyNumberFormat="1" applyFont="1" applyFill="1" applyBorder="1" applyAlignment="1">
      <alignment horizontal="center" vertical="center"/>
    </xf>
    <xf numFmtId="0" fontId="3" fillId="0" borderId="12" xfId="12" applyNumberFormat="1" applyFont="1" applyFill="1" applyBorder="1" applyAlignment="1">
      <alignment horizontal="center" vertical="center"/>
    </xf>
    <xf numFmtId="0" fontId="3" fillId="0" borderId="8" xfId="12" applyNumberFormat="1" applyFont="1" applyFill="1" applyBorder="1" applyAlignment="1">
      <alignment horizontal="center" vertical="center"/>
    </xf>
    <xf numFmtId="4" fontId="2" fillId="0" borderId="34" xfId="9" applyNumberFormat="1" applyFill="1" applyBorder="1" applyAlignment="1">
      <alignment horizontal="right" vertical="center"/>
    </xf>
    <xf numFmtId="4" fontId="3" fillId="0" borderId="56" xfId="9" applyNumberFormat="1" applyFont="1" applyFill="1" applyBorder="1" applyAlignment="1">
      <alignment horizontal="right" vertical="center"/>
    </xf>
    <xf numFmtId="4" fontId="3" fillId="0" borderId="53" xfId="9" applyNumberFormat="1" applyFont="1" applyFill="1" applyBorder="1" applyAlignment="1">
      <alignment horizontal="right" vertical="center"/>
    </xf>
    <xf numFmtId="4" fontId="3" fillId="0" borderId="54" xfId="9" applyNumberFormat="1" applyFont="1" applyFill="1" applyBorder="1" applyAlignment="1">
      <alignment horizontal="right" vertical="center"/>
    </xf>
    <xf numFmtId="4" fontId="3" fillId="3" borderId="53" xfId="9" applyNumberFormat="1" applyFont="1" applyFill="1" applyBorder="1" applyAlignment="1">
      <alignment horizontal="right" vertical="center"/>
    </xf>
    <xf numFmtId="4" fontId="3" fillId="3" borderId="54" xfId="9" applyNumberFormat="1" applyFont="1" applyFill="1" applyBorder="1" applyAlignment="1">
      <alignment horizontal="right" vertical="center"/>
    </xf>
    <xf numFmtId="0" fontId="3" fillId="3" borderId="58" xfId="9" applyFont="1" applyFill="1" applyBorder="1" applyAlignment="1">
      <alignment vertical="center"/>
    </xf>
    <xf numFmtId="0" fontId="3" fillId="3" borderId="53" xfId="9" applyFont="1" applyFill="1" applyBorder="1" applyAlignment="1">
      <alignment vertical="center"/>
    </xf>
    <xf numFmtId="0" fontId="0" fillId="3" borderId="53" xfId="9" applyFont="1" applyFill="1" applyBorder="1" applyAlignment="1">
      <alignment horizontal="center" vertical="center"/>
    </xf>
    <xf numFmtId="0" fontId="3" fillId="0" borderId="53" xfId="9" applyFont="1" applyFill="1" applyBorder="1" applyAlignment="1">
      <alignment horizontal="center" vertical="center"/>
    </xf>
    <xf numFmtId="0" fontId="3" fillId="3" borderId="9" xfId="12" applyFont="1" applyFill="1" applyBorder="1" applyAlignment="1">
      <alignment horizontal="center" vertical="center"/>
    </xf>
    <xf numFmtId="0" fontId="0" fillId="3" borderId="9" xfId="12" applyFont="1" applyFill="1" applyBorder="1" applyAlignment="1">
      <alignment horizontal="center" vertical="center"/>
    </xf>
    <xf numFmtId="1" fontId="3" fillId="13" borderId="53" xfId="12" quotePrefix="1" applyNumberFormat="1" applyFont="1" applyFill="1" applyBorder="1" applyAlignment="1">
      <alignment horizontal="center" vertical="center"/>
    </xf>
    <xf numFmtId="15" fontId="3" fillId="3" borderId="9" xfId="12" quotePrefix="1" applyNumberFormat="1" applyFont="1" applyFill="1" applyBorder="1" applyAlignment="1">
      <alignment horizontal="center" vertical="center"/>
    </xf>
    <xf numFmtId="0" fontId="3" fillId="3" borderId="9" xfId="12" applyFont="1" applyFill="1" applyBorder="1" applyAlignment="1">
      <alignment vertical="center"/>
    </xf>
    <xf numFmtId="0" fontId="0" fillId="3" borderId="9" xfId="12" applyFont="1" applyFill="1" applyBorder="1" applyAlignment="1">
      <alignment vertical="center"/>
    </xf>
    <xf numFmtId="0" fontId="3" fillId="3" borderId="53" xfId="12" applyNumberFormat="1" applyFont="1" applyFill="1" applyBorder="1" applyAlignment="1">
      <alignment horizontal="center" vertical="center"/>
    </xf>
    <xf numFmtId="4" fontId="2" fillId="0" borderId="63" xfId="9" applyNumberFormat="1" applyFill="1" applyBorder="1" applyAlignment="1">
      <alignment horizontal="right" vertical="center"/>
    </xf>
    <xf numFmtId="4" fontId="3" fillId="0" borderId="19" xfId="9" applyNumberFormat="1" applyFont="1" applyFill="1" applyBorder="1" applyAlignment="1">
      <alignment horizontal="right" vertical="center"/>
    </xf>
    <xf numFmtId="4" fontId="3" fillId="0" borderId="18" xfId="9" applyNumberFormat="1" applyFont="1" applyFill="1" applyBorder="1" applyAlignment="1">
      <alignment horizontal="right" vertical="center"/>
    </xf>
    <xf numFmtId="4" fontId="3" fillId="0" borderId="17" xfId="9" applyNumberFormat="1" applyFont="1" applyFill="1" applyBorder="1" applyAlignment="1">
      <alignment horizontal="right" vertical="center"/>
    </xf>
    <xf numFmtId="4" fontId="3" fillId="3" borderId="18" xfId="9" applyNumberFormat="1" applyFont="1" applyFill="1" applyBorder="1" applyAlignment="1">
      <alignment horizontal="right" vertical="center"/>
    </xf>
    <xf numFmtId="4" fontId="3" fillId="3" borderId="17" xfId="9" applyNumberFormat="1" applyFont="1" applyFill="1" applyBorder="1" applyAlignment="1">
      <alignment horizontal="right" vertical="center"/>
    </xf>
    <xf numFmtId="0" fontId="3" fillId="3" borderId="64" xfId="9" applyFont="1" applyFill="1" applyBorder="1" applyAlignment="1">
      <alignment vertical="center"/>
    </xf>
    <xf numFmtId="0" fontId="3" fillId="3" borderId="18" xfId="9" applyFont="1" applyFill="1" applyBorder="1" applyAlignment="1">
      <alignment vertical="center"/>
    </xf>
    <xf numFmtId="0" fontId="0" fillId="3" borderId="18" xfId="9" applyFont="1" applyFill="1" applyBorder="1" applyAlignment="1">
      <alignment horizontal="center" vertical="center"/>
    </xf>
    <xf numFmtId="0" fontId="3" fillId="0" borderId="18" xfId="9" applyFont="1" applyFill="1" applyBorder="1" applyAlignment="1">
      <alignment horizontal="center" vertical="center"/>
    </xf>
    <xf numFmtId="0" fontId="3" fillId="3" borderId="18" xfId="12" applyFont="1" applyFill="1" applyBorder="1" applyAlignment="1">
      <alignment horizontal="center" vertical="center"/>
    </xf>
    <xf numFmtId="0" fontId="0" fillId="3" borderId="18" xfId="12" applyFont="1" applyFill="1" applyBorder="1" applyAlignment="1">
      <alignment horizontal="center" vertical="center"/>
    </xf>
    <xf numFmtId="1" fontId="3" fillId="13" borderId="18" xfId="12" quotePrefix="1" applyNumberFormat="1" applyFont="1" applyFill="1" applyBorder="1" applyAlignment="1">
      <alignment horizontal="center" vertical="center"/>
    </xf>
    <xf numFmtId="15" fontId="3" fillId="3" borderId="18" xfId="12" quotePrefix="1" applyNumberFormat="1" applyFont="1" applyFill="1" applyBorder="1" applyAlignment="1">
      <alignment horizontal="center" vertical="center"/>
    </xf>
    <xf numFmtId="0" fontId="3" fillId="3" borderId="18" xfId="12" applyFont="1" applyFill="1" applyBorder="1" applyAlignment="1">
      <alignment vertical="center"/>
    </xf>
    <xf numFmtId="0" fontId="0" fillId="3" borderId="18" xfId="12" applyFont="1" applyFill="1" applyBorder="1" applyAlignment="1">
      <alignment vertical="center"/>
    </xf>
    <xf numFmtId="0" fontId="3" fillId="3" borderId="51" xfId="12" applyNumberFormat="1" applyFont="1" applyFill="1" applyBorder="1" applyAlignment="1">
      <alignment horizontal="center" vertical="center"/>
    </xf>
    <xf numFmtId="0" fontId="3" fillId="0" borderId="8" xfId="9" applyFont="1" applyFill="1" applyBorder="1" applyAlignment="1">
      <alignment vertical="center"/>
    </xf>
    <xf numFmtId="1" fontId="3" fillId="13" borderId="8" xfId="12" quotePrefix="1" applyNumberFormat="1" applyFont="1" applyFill="1" applyBorder="1" applyAlignment="1">
      <alignment horizontal="center" vertical="center"/>
    </xf>
    <xf numFmtId="0" fontId="3" fillId="3" borderId="8" xfId="12" applyFont="1" applyFill="1" applyBorder="1" applyAlignment="1">
      <alignment vertical="center" wrapText="1"/>
    </xf>
    <xf numFmtId="0" fontId="3" fillId="3" borderId="8" xfId="12" applyNumberFormat="1" applyFont="1" applyFill="1" applyBorder="1" applyAlignment="1">
      <alignment horizontal="center" vertical="center"/>
    </xf>
    <xf numFmtId="4" fontId="49" fillId="0" borderId="12" xfId="12" applyNumberFormat="1" applyFont="1" applyFill="1" applyBorder="1" applyAlignment="1">
      <alignment vertical="center"/>
    </xf>
    <xf numFmtId="1" fontId="50" fillId="13" borderId="12" xfId="9" applyNumberFormat="1" applyFont="1" applyFill="1" applyBorder="1" applyAlignment="1">
      <alignment horizontal="center" vertical="center"/>
    </xf>
    <xf numFmtId="14" fontId="50" fillId="0" borderId="12" xfId="9" applyNumberFormat="1" applyFont="1" applyFill="1" applyBorder="1" applyAlignment="1">
      <alignment horizontal="center" vertical="center"/>
    </xf>
    <xf numFmtId="167" fontId="49" fillId="0" borderId="12" xfId="0" applyNumberFormat="1" applyFont="1" applyBorder="1" applyAlignment="1">
      <alignment horizontal="center" vertical="center"/>
    </xf>
    <xf numFmtId="167" fontId="49" fillId="0" borderId="8" xfId="0" applyNumberFormat="1" applyFont="1" applyBorder="1" applyAlignment="1">
      <alignment horizontal="center" vertical="center"/>
    </xf>
    <xf numFmtId="170" fontId="49" fillId="0" borderId="8" xfId="0" applyNumberFormat="1" applyFont="1" applyBorder="1" applyAlignment="1">
      <alignment horizontal="center" vertical="center"/>
    </xf>
    <xf numFmtId="169" fontId="49" fillId="0" borderId="8" xfId="0" applyNumberFormat="1" applyFont="1" applyBorder="1" applyAlignment="1">
      <alignment horizontal="center" vertical="center"/>
    </xf>
    <xf numFmtId="0" fontId="48" fillId="3" borderId="12" xfId="9" applyFont="1" applyFill="1" applyBorder="1" applyAlignment="1">
      <alignment horizontal="center" vertical="center"/>
    </xf>
    <xf numFmtId="0" fontId="48" fillId="3" borderId="8" xfId="9" applyFont="1" applyFill="1" applyBorder="1" applyAlignment="1">
      <alignment horizontal="center" vertical="center"/>
    </xf>
    <xf numFmtId="14" fontId="2" fillId="0" borderId="12" xfId="9" applyNumberFormat="1" applyFont="1" applyFill="1" applyBorder="1" applyAlignment="1">
      <alignment horizontal="center" vertical="center"/>
    </xf>
    <xf numFmtId="14" fontId="2" fillId="0" borderId="8" xfId="9" applyNumberFormat="1" applyFill="1" applyBorder="1" applyAlignment="1">
      <alignment horizontal="center" vertical="center"/>
    </xf>
    <xf numFmtId="0" fontId="6" fillId="4" borderId="36" xfId="9" applyFont="1" applyFill="1" applyBorder="1" applyAlignment="1">
      <alignment horizontal="center" vertical="center"/>
    </xf>
    <xf numFmtId="0" fontId="6" fillId="4" borderId="37" xfId="9" applyFont="1" applyFill="1" applyBorder="1" applyAlignment="1">
      <alignment horizontal="center" vertical="center"/>
    </xf>
    <xf numFmtId="0" fontId="6" fillId="4" borderId="32" xfId="9" applyFont="1" applyFill="1" applyBorder="1" applyAlignment="1">
      <alignment horizontal="center" vertical="center"/>
    </xf>
    <xf numFmtId="0" fontId="18" fillId="10" borderId="10" xfId="9" applyFont="1" applyFill="1" applyBorder="1" applyAlignment="1">
      <alignment horizontal="center" vertical="center" wrapText="1"/>
    </xf>
    <xf numFmtId="0" fontId="18" fillId="10" borderId="30" xfId="9" applyFont="1" applyFill="1" applyBorder="1" applyAlignment="1">
      <alignment horizontal="center" vertical="center" wrapText="1"/>
    </xf>
    <xf numFmtId="0" fontId="18" fillId="10" borderId="50" xfId="9" applyFont="1" applyFill="1" applyBorder="1" applyAlignment="1">
      <alignment horizontal="center" vertical="center" wrapText="1"/>
    </xf>
    <xf numFmtId="0" fontId="18" fillId="10" borderId="34" xfId="9" applyFont="1" applyFill="1" applyBorder="1" applyAlignment="1">
      <alignment horizontal="center" vertical="center" wrapText="1"/>
    </xf>
    <xf numFmtId="0" fontId="23" fillId="0" borderId="0" xfId="9" applyFont="1" applyAlignment="1">
      <alignment horizontal="center" vertical="center"/>
    </xf>
    <xf numFmtId="0" fontId="19" fillId="0" borderId="4" xfId="9" applyFont="1" applyBorder="1" applyAlignment="1">
      <alignment horizontal="center" vertical="center"/>
    </xf>
    <xf numFmtId="0" fontId="19" fillId="0" borderId="6" xfId="9" applyFont="1" applyBorder="1" applyAlignment="1">
      <alignment horizontal="center" vertical="center"/>
    </xf>
    <xf numFmtId="0" fontId="6" fillId="0" borderId="36" xfId="9" applyFont="1" applyBorder="1" applyAlignment="1">
      <alignment horizontal="center" vertical="center"/>
    </xf>
    <xf numFmtId="0" fontId="6" fillId="0" borderId="37" xfId="9" applyFont="1" applyBorder="1" applyAlignment="1">
      <alignment horizontal="center" vertical="center"/>
    </xf>
    <xf numFmtId="0" fontId="6" fillId="0" borderId="32" xfId="9" applyFont="1" applyBorder="1" applyAlignment="1">
      <alignment horizontal="center" vertical="center"/>
    </xf>
    <xf numFmtId="0" fontId="3" fillId="3" borderId="51" xfId="12" applyNumberFormat="1" applyFont="1" applyFill="1" applyBorder="1" applyAlignment="1">
      <alignment horizontal="center" vertical="center"/>
    </xf>
    <xf numFmtId="0" fontId="3" fillId="3" borderId="53" xfId="12" applyNumberFormat="1" applyFont="1" applyFill="1" applyBorder="1" applyAlignment="1">
      <alignment horizontal="center" vertical="center"/>
    </xf>
    <xf numFmtId="0" fontId="3" fillId="0" borderId="52" xfId="12" applyNumberFormat="1" applyFont="1" applyFill="1" applyBorder="1" applyAlignment="1">
      <alignment horizontal="center" vertical="center"/>
    </xf>
    <xf numFmtId="0" fontId="3" fillId="0" borderId="54" xfId="12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left"/>
    </xf>
    <xf numFmtId="0" fontId="12" fillId="3" borderId="3" xfId="0" applyFont="1" applyFill="1" applyBorder="1" applyAlignment="1">
      <alignment horizontal="left"/>
    </xf>
    <xf numFmtId="0" fontId="12" fillId="0" borderId="0" xfId="0" applyFont="1" applyAlignment="1">
      <alignment horizontal="left" vertical="center" wrapText="1"/>
    </xf>
    <xf numFmtId="0" fontId="27" fillId="2" borderId="25" xfId="0" applyFont="1" applyFill="1" applyBorder="1" applyAlignment="1">
      <alignment horizontal="center" vertical="center" wrapText="1"/>
    </xf>
    <xf numFmtId="0" fontId="27" fillId="2" borderId="26" xfId="0" applyFont="1" applyFill="1" applyBorder="1" applyAlignment="1">
      <alignment horizontal="center" vertical="center" wrapText="1"/>
    </xf>
    <xf numFmtId="0" fontId="27" fillId="2" borderId="27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32" fillId="4" borderId="31" xfId="0" applyFont="1" applyFill="1" applyBorder="1" applyAlignment="1">
      <alignment horizontal="center" vertical="center" wrapText="1"/>
    </xf>
    <xf numFmtId="0" fontId="32" fillId="4" borderId="33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1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7" fillId="2" borderId="36" xfId="0" applyFont="1" applyFill="1" applyBorder="1" applyAlignment="1">
      <alignment horizontal="center" vertical="center" wrapText="1"/>
    </xf>
    <xf numFmtId="0" fontId="27" fillId="2" borderId="37" xfId="0" applyFont="1" applyFill="1" applyBorder="1" applyAlignment="1">
      <alignment horizontal="center" vertical="center" wrapText="1"/>
    </xf>
    <xf numFmtId="0" fontId="27" fillId="2" borderId="32" xfId="0" applyFont="1" applyFill="1" applyBorder="1" applyAlignment="1">
      <alignment horizontal="center" vertical="center" wrapText="1"/>
    </xf>
    <xf numFmtId="4" fontId="26" fillId="0" borderId="7" xfId="5" applyNumberFormat="1" applyFont="1" applyBorder="1" applyAlignment="1">
      <alignment horizontal="center" vertical="center" wrapText="1"/>
    </xf>
    <xf numFmtId="4" fontId="26" fillId="0" borderId="7" xfId="5" applyNumberFormat="1" applyFont="1" applyBorder="1" applyAlignment="1">
      <alignment horizontal="left" vertical="center" wrapText="1"/>
    </xf>
    <xf numFmtId="4" fontId="26" fillId="0" borderId="8" xfId="5" applyNumberFormat="1" applyFont="1" applyBorder="1" applyAlignment="1">
      <alignment horizontal="left" vertical="center" wrapText="1"/>
    </xf>
    <xf numFmtId="4" fontId="26" fillId="0" borderId="48" xfId="5" applyNumberFormat="1" applyFont="1" applyBorder="1" applyAlignment="1">
      <alignment horizontal="left" vertical="center" wrapText="1"/>
    </xf>
    <xf numFmtId="4" fontId="26" fillId="0" borderId="10" xfId="5" applyNumberFormat="1" applyFont="1" applyBorder="1" applyAlignment="1">
      <alignment horizontal="left" vertical="center" wrapText="1"/>
    </xf>
    <xf numFmtId="4" fontId="25" fillId="0" borderId="25" xfId="5" applyNumberFormat="1" applyFont="1" applyBorder="1" applyAlignment="1">
      <alignment horizontal="center" vertical="center" wrapText="1"/>
    </xf>
    <xf numFmtId="4" fontId="25" fillId="0" borderId="26" xfId="5" applyNumberFormat="1" applyFont="1" applyBorder="1" applyAlignment="1">
      <alignment horizontal="center" vertical="center" wrapText="1"/>
    </xf>
    <xf numFmtId="4" fontId="26" fillId="0" borderId="46" xfId="5" applyNumberFormat="1" applyFont="1" applyBorder="1" applyAlignment="1">
      <alignment horizontal="center" vertical="center" wrapText="1"/>
    </xf>
    <xf numFmtId="4" fontId="26" fillId="0" borderId="43" xfId="5" applyNumberFormat="1" applyFont="1" applyBorder="1" applyAlignment="1">
      <alignment horizontal="center" vertical="center" wrapText="1"/>
    </xf>
    <xf numFmtId="4" fontId="26" fillId="0" borderId="44" xfId="5" applyNumberFormat="1" applyFont="1" applyBorder="1" applyAlignment="1">
      <alignment horizontal="center" vertical="center" wrapText="1"/>
    </xf>
    <xf numFmtId="4" fontId="26" fillId="0" borderId="47" xfId="5" applyNumberFormat="1" applyFont="1" applyBorder="1" applyAlignment="1">
      <alignment horizontal="left" vertical="center" wrapText="1"/>
    </xf>
    <xf numFmtId="4" fontId="26" fillId="0" borderId="12" xfId="5" applyNumberFormat="1" applyFont="1" applyBorder="1" applyAlignment="1">
      <alignment horizontal="left" vertical="center" wrapText="1"/>
    </xf>
    <xf numFmtId="4" fontId="26" fillId="0" borderId="7" xfId="6" applyNumberFormat="1" applyFont="1" applyBorder="1" applyAlignment="1">
      <alignment horizontal="left" vertical="center" wrapText="1"/>
    </xf>
    <xf numFmtId="4" fontId="26" fillId="0" borderId="8" xfId="6" applyNumberFormat="1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25" fillId="0" borderId="1" xfId="5" applyFont="1" applyBorder="1" applyAlignment="1">
      <alignment horizontal="left"/>
    </xf>
    <xf numFmtId="0" fontId="25" fillId="0" borderId="2" xfId="5" applyFont="1" applyBorder="1" applyAlignment="1">
      <alignment horizontal="left"/>
    </xf>
    <xf numFmtId="0" fontId="25" fillId="0" borderId="3" xfId="5" applyFont="1" applyBorder="1" applyAlignment="1">
      <alignment horizontal="left"/>
    </xf>
    <xf numFmtId="0" fontId="32" fillId="4" borderId="26" xfId="5" applyFont="1" applyFill="1" applyBorder="1" applyAlignment="1">
      <alignment horizontal="center" vertical="center" wrapText="1"/>
    </xf>
    <xf numFmtId="4" fontId="26" fillId="0" borderId="41" xfId="5" applyNumberFormat="1" applyFont="1" applyBorder="1" applyAlignment="1">
      <alignment horizontal="center" vertical="center" wrapText="1"/>
    </xf>
    <xf numFmtId="0" fontId="26" fillId="0" borderId="42" xfId="5" applyFont="1" applyBorder="1" applyAlignment="1">
      <alignment horizontal="left" vertical="center" wrapText="1"/>
    </xf>
    <xf numFmtId="0" fontId="26" fillId="0" borderId="18" xfId="5" applyFont="1" applyBorder="1" applyAlignment="1">
      <alignment horizontal="left" vertical="center" wrapText="1"/>
    </xf>
    <xf numFmtId="0" fontId="26" fillId="0" borderId="7" xfId="5" applyFont="1" applyBorder="1" applyAlignment="1">
      <alignment horizontal="left" vertical="center" wrapText="1"/>
    </xf>
    <xf numFmtId="0" fontId="26" fillId="0" borderId="8" xfId="5" applyFont="1" applyBorder="1" applyAlignment="1">
      <alignment horizontal="left" vertical="center" wrapText="1"/>
    </xf>
    <xf numFmtId="0" fontId="26" fillId="0" borderId="45" xfId="5" applyFont="1" applyBorder="1" applyAlignment="1">
      <alignment horizontal="left" vertical="center" wrapText="1"/>
    </xf>
    <xf numFmtId="0" fontId="26" fillId="0" borderId="9" xfId="5" applyFont="1" applyBorder="1" applyAlignment="1">
      <alignment horizontal="left" vertical="center" wrapText="1"/>
    </xf>
    <xf numFmtId="0" fontId="18" fillId="2" borderId="36" xfId="0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/>
    </xf>
    <xf numFmtId="0" fontId="13" fillId="4" borderId="17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51" xfId="0" applyFont="1" applyFill="1" applyBorder="1" applyAlignment="1">
      <alignment horizontal="center" vertical="center" wrapText="1"/>
    </xf>
    <xf numFmtId="0" fontId="13" fillId="4" borderId="53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44" fontId="13" fillId="4" borderId="19" xfId="11" applyFont="1" applyFill="1" applyBorder="1" applyAlignment="1">
      <alignment horizontal="center" vertical="center" wrapText="1"/>
    </xf>
    <xf numFmtId="44" fontId="13" fillId="4" borderId="23" xfId="11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/>
    </xf>
    <xf numFmtId="0" fontId="25" fillId="3" borderId="2" xfId="0" applyFont="1" applyFill="1" applyBorder="1" applyAlignment="1">
      <alignment horizontal="left"/>
    </xf>
    <xf numFmtId="0" fontId="25" fillId="3" borderId="3" xfId="0" applyFont="1" applyFill="1" applyBorder="1" applyAlignment="1">
      <alignment horizontal="left"/>
    </xf>
    <xf numFmtId="0" fontId="25" fillId="3" borderId="1" xfId="0" applyFont="1" applyFill="1" applyBorder="1" applyAlignment="1">
      <alignment horizontal="center" wrapText="1"/>
    </xf>
    <xf numFmtId="0" fontId="25" fillId="3" borderId="2" xfId="0" applyFont="1" applyFill="1" applyBorder="1" applyAlignment="1">
      <alignment horizontal="center" wrapText="1"/>
    </xf>
    <xf numFmtId="0" fontId="25" fillId="3" borderId="3" xfId="0" applyFont="1" applyFill="1" applyBorder="1" applyAlignment="1">
      <alignment horizontal="center" wrapText="1"/>
    </xf>
    <xf numFmtId="0" fontId="26" fillId="0" borderId="51" xfId="0" applyFont="1" applyBorder="1" applyAlignment="1">
      <alignment horizontal="left" vertical="top" wrapText="1"/>
    </xf>
    <xf numFmtId="0" fontId="26" fillId="0" borderId="39" xfId="0" applyFont="1" applyBorder="1" applyAlignment="1">
      <alignment horizontal="left" vertical="top" wrapText="1"/>
    </xf>
    <xf numFmtId="0" fontId="26" fillId="0" borderId="12" xfId="0" applyFont="1" applyBorder="1" applyAlignment="1">
      <alignment horizontal="left" vertical="top" wrapText="1"/>
    </xf>
    <xf numFmtId="43" fontId="26" fillId="0" borderId="51" xfId="1" applyFont="1" applyBorder="1" applyAlignment="1">
      <alignment horizontal="center" vertical="top"/>
    </xf>
    <xf numFmtId="43" fontId="26" fillId="0" borderId="39" xfId="1" applyFont="1" applyBorder="1" applyAlignment="1">
      <alignment horizontal="center" vertical="top"/>
    </xf>
    <xf numFmtId="43" fontId="26" fillId="0" borderId="12" xfId="1" applyFont="1" applyBorder="1" applyAlignment="1">
      <alignment horizontal="center" vertical="top"/>
    </xf>
    <xf numFmtId="0" fontId="26" fillId="0" borderId="60" xfId="0" applyFont="1" applyBorder="1" applyAlignment="1">
      <alignment horizontal="center" vertical="top" wrapText="1"/>
    </xf>
    <xf numFmtId="0" fontId="26" fillId="0" borderId="62" xfId="0" applyFont="1" applyBorder="1" applyAlignment="1">
      <alignment horizontal="center" vertical="top" wrapText="1"/>
    </xf>
    <xf numFmtId="0" fontId="26" fillId="0" borderId="29" xfId="0" applyFont="1" applyBorder="1" applyAlignment="1">
      <alignment horizontal="center" vertical="top" wrapText="1"/>
    </xf>
  </cellXfs>
  <cellStyles count="13">
    <cellStyle name="Euro" xfId="8"/>
    <cellStyle name="Millares" xfId="1" builtinId="3"/>
    <cellStyle name="Moneda" xfId="11" builtinId="4"/>
    <cellStyle name="Moneda 5" xfId="4"/>
    <cellStyle name="Normal" xfId="0" builtinId="0"/>
    <cellStyle name="Normal 2" xfId="7"/>
    <cellStyle name="Normal 5" xfId="3"/>
    <cellStyle name="Normal 5 2" xfId="5"/>
    <cellStyle name="Normal 6" xfId="6"/>
    <cellStyle name="Normal_~9885111" xfId="9"/>
    <cellStyle name="Normal_~9885111 2" xfId="12"/>
    <cellStyle name="Porcentaje" xfId="2" builtinId="5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376917</xdr:colOff>
      <xdr:row>0</xdr:row>
      <xdr:rowOff>8162</xdr:rowOff>
    </xdr:from>
    <xdr:to>
      <xdr:col>7</xdr:col>
      <xdr:colOff>2765991</xdr:colOff>
      <xdr:row>2</xdr:row>
      <xdr:rowOff>180973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0310" y="8162"/>
          <a:ext cx="2389074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272144</xdr:colOff>
      <xdr:row>0</xdr:row>
      <xdr:rowOff>122465</xdr:rowOff>
    </xdr:from>
    <xdr:to>
      <xdr:col>22</xdr:col>
      <xdr:colOff>1262885</xdr:colOff>
      <xdr:row>2</xdr:row>
      <xdr:rowOff>338821</xdr:rowOff>
    </xdr:to>
    <xdr:pic>
      <xdr:nvPicPr>
        <xdr:cNvPr id="5" name="0 Imagen" descr="301118_JAL_4_NIVEL_SECRETARÍA_DE LA HACIENDA PÚBLICA_HOJ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5" t="5775" r="65410" b="87973"/>
        <a:stretch>
          <a:fillRect/>
        </a:stretch>
      </xdr:blipFill>
      <xdr:spPr bwMode="auto">
        <a:xfrm>
          <a:off x="8520794" y="122465"/>
          <a:ext cx="2409966" cy="806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108857</xdr:colOff>
      <xdr:row>0</xdr:row>
      <xdr:rowOff>81643</xdr:rowOff>
    </xdr:from>
    <xdr:to>
      <xdr:col>6</xdr:col>
      <xdr:colOff>585107</xdr:colOff>
      <xdr:row>2</xdr:row>
      <xdr:rowOff>326572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" y="81643"/>
          <a:ext cx="2490107" cy="8436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2313215</xdr:colOff>
      <xdr:row>0</xdr:row>
      <xdr:rowOff>133351</xdr:rowOff>
    </xdr:from>
    <xdr:to>
      <xdr:col>10</xdr:col>
      <xdr:colOff>209132</xdr:colOff>
      <xdr:row>2</xdr:row>
      <xdr:rowOff>421823</xdr:rowOff>
    </xdr:to>
    <xdr:pic>
      <xdr:nvPicPr>
        <xdr:cNvPr id="18" name="2 Imagen">
          <a:extLst>
            <a:ext uri="{FF2B5EF4-FFF2-40B4-BE49-F238E27FC236}">
              <a16:creationId xmlns:a16="http://schemas.microsoft.com/office/drawing/2014/main" id="{2E74D85F-15A7-4CEF-A7B2-A67D9C4B5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6608" y="133351"/>
          <a:ext cx="2699238" cy="887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272144</xdr:colOff>
      <xdr:row>0</xdr:row>
      <xdr:rowOff>122465</xdr:rowOff>
    </xdr:from>
    <xdr:to>
      <xdr:col>22</xdr:col>
      <xdr:colOff>1273771</xdr:colOff>
      <xdr:row>2</xdr:row>
      <xdr:rowOff>205471</xdr:rowOff>
    </xdr:to>
    <xdr:pic>
      <xdr:nvPicPr>
        <xdr:cNvPr id="23" name="0 Imagen" descr="301118_JAL_4_NIVEL_SECRETARÍA_DE LA HACIENDA PÚBLICA_HOJ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5" t="5775" r="65410" b="87973"/>
        <a:stretch>
          <a:fillRect/>
        </a:stretch>
      </xdr:blipFill>
      <xdr:spPr bwMode="auto">
        <a:xfrm>
          <a:off x="17493344" y="122465"/>
          <a:ext cx="7259552" cy="444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312965</xdr:colOff>
      <xdr:row>0</xdr:row>
      <xdr:rowOff>0</xdr:rowOff>
    </xdr:from>
    <xdr:to>
      <xdr:col>7</xdr:col>
      <xdr:colOff>1331805</xdr:colOff>
      <xdr:row>2</xdr:row>
      <xdr:rowOff>571501</xdr:rowOff>
    </xdr:to>
    <xdr:pic>
      <xdr:nvPicPr>
        <xdr:cNvPr id="24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965" y="0"/>
          <a:ext cx="3672233" cy="11702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1400176</xdr:colOff>
      <xdr:row>12</xdr:row>
      <xdr:rowOff>38100</xdr:rowOff>
    </xdr:from>
    <xdr:ext cx="3571875" cy="374141"/>
    <xdr:sp macro="" textlink="">
      <xdr:nvSpPr>
        <xdr:cNvPr id="2" name="CuadroTexto 1"/>
        <xdr:cNvSpPr txBox="1"/>
      </xdr:nvSpPr>
      <xdr:spPr>
        <a:xfrm rot="20064921">
          <a:off x="3714751" y="2409825"/>
          <a:ext cx="3571875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800" b="0" i="0">
              <a:solidFill>
                <a:srgbClr val="FF0000"/>
              </a:solidFill>
              <a:latin typeface="+mn-lt"/>
              <a:ea typeface="+mn-ea"/>
              <a:cs typeface="+mn-cs"/>
            </a:rPr>
            <a:t>SIN INFORMACIÓN QUE REPORTAR</a:t>
          </a:r>
          <a:endParaRPr lang="es-MX" sz="1800">
            <a:solidFill>
              <a:srgbClr val="FF0000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466726</xdr:colOff>
      <xdr:row>10</xdr:row>
      <xdr:rowOff>9526</xdr:rowOff>
    </xdr:from>
    <xdr:ext cx="3571875" cy="374141"/>
    <xdr:sp macro="" textlink="">
      <xdr:nvSpPr>
        <xdr:cNvPr id="3" name="CuadroTexto 1"/>
        <xdr:cNvSpPr txBox="1"/>
      </xdr:nvSpPr>
      <xdr:spPr>
        <a:xfrm rot="20064921">
          <a:off x="2895601" y="2095501"/>
          <a:ext cx="3571875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800" b="0" i="0">
              <a:solidFill>
                <a:srgbClr val="FF0000"/>
              </a:solidFill>
              <a:latin typeface="+mn-lt"/>
              <a:ea typeface="+mn-ea"/>
              <a:cs typeface="+mn-cs"/>
            </a:rPr>
            <a:t>SIN INFORMACIÓN QUE REPORTAR</a:t>
          </a:r>
          <a:endParaRPr lang="es-MX" sz="1800">
            <a:solidFill>
              <a:srgbClr val="FF0000"/>
            </a:solidFill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zabeth/Downloads/3.-%20Anexos%20al%2031%20de%20Mayo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zabeth/Downloads/4.-%20Anexos%20al%2031%20de%20May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. Plantilla"/>
      <sheetName val="Anexo 1. Plantilla DOCENTE"/>
      <sheetName val="Anexo 2. Honorarios"/>
      <sheetName val="Anexo 3. Asimilados"/>
      <sheetName val="Anexo 4. Deuda"/>
      <sheetName val="Anexo 5. Presupuesto"/>
      <sheetName val="Anexo 6. Demandas"/>
      <sheetName val="Anexo 7. Ingresos"/>
      <sheetName val="Anexo 8. Cuentas Bancarias"/>
      <sheetName val="Anexo 9.Parque Veh y Combustibl"/>
      <sheetName val="Anexo 10. Auditorías"/>
      <sheetName val="Anexo 11. Medidas de Austeridad"/>
      <sheetName val="Anexo 12. Activos"/>
      <sheetName val="Anexo 13. Control Interno"/>
      <sheetName val="Anexo 14. Adquisicion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. Plantilla"/>
      <sheetName val="Anexo 2. Honorarios"/>
      <sheetName val="Anexo 3. Asimilados"/>
      <sheetName val="Anexo 4. Deuda"/>
      <sheetName val="Anexo 5. Presupuesto"/>
      <sheetName val="Anexo 6. Demandas"/>
      <sheetName val="Anexo 7. Ingresos"/>
      <sheetName val="Anexo 8. Cuentas Bancarias"/>
      <sheetName val="Anexo 9.Parque Veh y Combustibl"/>
      <sheetName val="Anexo 10. Auditorías"/>
      <sheetName val="Anexo 11. Medidas de Austeridad"/>
      <sheetName val="Anexo 12. Activos"/>
      <sheetName val="Anexo 13. Control Interno"/>
      <sheetName val="Anexo 14. Adquisiciones"/>
    </sheetNames>
    <sheetDataSet>
      <sheetData sheetId="0">
        <row r="37">
          <cell r="Z37">
            <v>340737.89999999985</v>
          </cell>
          <cell r="AA37">
            <v>14950</v>
          </cell>
          <cell r="AB37">
            <v>8050</v>
          </cell>
          <cell r="AC37">
            <v>0</v>
          </cell>
          <cell r="AD37">
            <v>8927.1</v>
          </cell>
          <cell r="AE37">
            <v>0</v>
          </cell>
          <cell r="AF37">
            <v>0</v>
          </cell>
          <cell r="AG37">
            <v>0</v>
          </cell>
          <cell r="AH37">
            <v>4088854.8000000007</v>
          </cell>
          <cell r="AI37">
            <v>179400</v>
          </cell>
          <cell r="AJ37">
            <v>96600</v>
          </cell>
          <cell r="AK37">
            <v>0</v>
          </cell>
          <cell r="AL37">
            <v>107125.20000000003</v>
          </cell>
          <cell r="AM37">
            <v>588479.78000000014</v>
          </cell>
          <cell r="AN37">
            <v>58847.930000000008</v>
          </cell>
          <cell r="AO37">
            <v>152990.94999999995</v>
          </cell>
          <cell r="AP37">
            <v>741484.8</v>
          </cell>
          <cell r="AQ37">
            <v>0</v>
          </cell>
          <cell r="AR37">
            <v>127111.56000000003</v>
          </cell>
          <cell r="AS37">
            <v>252040.07999999996</v>
          </cell>
          <cell r="AT37">
            <v>84741.239999999991</v>
          </cell>
          <cell r="AU37">
            <v>148200</v>
          </cell>
          <cell r="AV37">
            <v>0</v>
          </cell>
          <cell r="AW37">
            <v>0</v>
          </cell>
          <cell r="AX37">
            <v>0</v>
          </cell>
          <cell r="AY37">
            <v>6625876.3399999999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C47"/>
  <sheetViews>
    <sheetView zoomScale="70" zoomScaleNormal="70" workbookViewId="0">
      <selection activeCell="W7" sqref="W7"/>
    </sheetView>
  </sheetViews>
  <sheetFormatPr baseColWidth="10" defaultColWidth="16.140625" defaultRowHeight="12.75" x14ac:dyDescent="0.25"/>
  <cols>
    <col min="1" max="1" width="6.85546875" style="6" customWidth="1"/>
    <col min="2" max="2" width="4.85546875" style="6" customWidth="1"/>
    <col min="3" max="3" width="6.7109375" style="6" customWidth="1"/>
    <col min="4" max="4" width="6.5703125" style="6" customWidth="1"/>
    <col min="5" max="5" width="5.140625" style="6" customWidth="1"/>
    <col min="6" max="6" width="7.140625" style="6" hidden="1" customWidth="1"/>
    <col min="7" max="7" width="9.5703125" style="6" customWidth="1"/>
    <col min="8" max="8" width="45.5703125" style="4" customWidth="1"/>
    <col min="9" max="9" width="18.7109375" style="4" customWidth="1"/>
    <col min="10" max="10" width="7.7109375" style="6" customWidth="1"/>
    <col min="11" max="11" width="12" style="6" customWidth="1"/>
    <col min="12" max="12" width="7.85546875" style="369" hidden="1" customWidth="1"/>
    <col min="13" max="13" width="6.7109375" style="6" hidden="1" customWidth="1"/>
    <col min="14" max="14" width="11.28515625" style="6" hidden="1" customWidth="1"/>
    <col min="15" max="15" width="24.42578125" style="6" hidden="1" customWidth="1"/>
    <col min="16" max="16" width="16.5703125" style="6" hidden="1" customWidth="1"/>
    <col min="17" max="17" width="6.5703125" style="6" customWidth="1"/>
    <col min="18" max="18" width="6.7109375" style="6" customWidth="1"/>
    <col min="19" max="19" width="8" style="6" customWidth="1"/>
    <col min="20" max="22" width="18.28515625" style="6" hidden="1" customWidth="1"/>
    <col min="23" max="23" width="41" style="4" customWidth="1"/>
    <col min="24" max="24" width="30.140625" style="4" hidden="1" customWidth="1"/>
    <col min="25" max="25" width="28.85546875" style="6" customWidth="1"/>
    <col min="26" max="26" width="14" style="6" customWidth="1"/>
    <col min="27" max="27" width="12.7109375" style="6" customWidth="1"/>
    <col min="28" max="28" width="12.5703125" style="6" customWidth="1"/>
    <col min="29" max="29" width="8" style="6" customWidth="1"/>
    <col min="30" max="30" width="12.85546875" style="6" customWidth="1"/>
    <col min="31" max="33" width="5.85546875" style="4" hidden="1" customWidth="1"/>
    <col min="34" max="34" width="16" style="4" customWidth="1"/>
    <col min="35" max="35" width="14.28515625" style="4" customWidth="1"/>
    <col min="36" max="36" width="14" style="4" customWidth="1"/>
    <col min="37" max="37" width="9.5703125" style="4" customWidth="1"/>
    <col min="38" max="38" width="14.140625" style="4" customWidth="1"/>
    <col min="39" max="39" width="16" style="4" customWidth="1"/>
    <col min="40" max="40" width="13.5703125" style="4" customWidth="1"/>
    <col min="41" max="41" width="14" style="4" customWidth="1"/>
    <col min="42" max="42" width="15.7109375" style="4" customWidth="1"/>
    <col min="43" max="43" width="15.7109375" style="4" hidden="1" customWidth="1"/>
    <col min="44" max="44" width="13.7109375" style="4" customWidth="1"/>
    <col min="45" max="46" width="14.140625" style="4" customWidth="1"/>
    <col min="47" max="47" width="13.5703125" style="4" customWidth="1"/>
    <col min="48" max="50" width="6.85546875" style="4" hidden="1" customWidth="1"/>
    <col min="51" max="51" width="17.28515625" style="4" customWidth="1"/>
    <col min="52" max="58" width="16.140625" style="4"/>
    <col min="59" max="59" width="17.85546875" style="4" customWidth="1"/>
    <col min="60" max="16384" width="16.140625" style="4"/>
  </cols>
  <sheetData>
    <row r="1" spans="1:256" ht="23.2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256" ht="23.25" x14ac:dyDescent="0.25">
      <c r="A2" s="3"/>
      <c r="B2" s="3"/>
      <c r="C2" s="3"/>
      <c r="D2" s="3"/>
      <c r="E2" s="3"/>
      <c r="F2" s="3"/>
      <c r="G2" s="3"/>
      <c r="H2" s="3"/>
      <c r="I2" s="3"/>
      <c r="J2" s="5"/>
      <c r="K2" s="3"/>
      <c r="L2" s="365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256" ht="48.75" customHeight="1" x14ac:dyDescent="0.25">
      <c r="A3" s="366"/>
      <c r="B3" s="367"/>
      <c r="C3" s="367"/>
      <c r="D3" s="367"/>
      <c r="E3" s="367"/>
      <c r="F3" s="367"/>
      <c r="G3" s="5"/>
      <c r="H3" s="5"/>
      <c r="I3" s="5"/>
      <c r="J3" s="5"/>
      <c r="K3" s="5"/>
      <c r="L3" s="365"/>
      <c r="M3" s="3"/>
      <c r="N3" s="3"/>
      <c r="O3" s="3"/>
      <c r="P3" s="3"/>
      <c r="Q3" s="3"/>
      <c r="R3" s="3"/>
      <c r="S3" s="3"/>
      <c r="T3" s="3"/>
      <c r="U3" s="3"/>
      <c r="V3" s="3"/>
      <c r="W3" s="512" t="s">
        <v>2702</v>
      </c>
      <c r="X3" s="512"/>
      <c r="Y3" s="512"/>
      <c r="Z3" s="512"/>
      <c r="AA3" s="512"/>
      <c r="AB3" s="512"/>
      <c r="AC3" s="512"/>
      <c r="AD3" s="512"/>
      <c r="AE3" s="512"/>
      <c r="AF3" s="512"/>
      <c r="AG3" s="512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256" ht="20.25" hidden="1" customHeight="1" x14ac:dyDescent="0.25">
      <c r="J4" s="5"/>
      <c r="K4" s="5"/>
      <c r="L4" s="368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6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256" ht="20.25" customHeight="1" x14ac:dyDescent="0.25">
      <c r="E5" s="22" t="s">
        <v>586</v>
      </c>
      <c r="G5" s="513" t="s">
        <v>2703</v>
      </c>
      <c r="H5" s="513"/>
      <c r="I5" s="513"/>
      <c r="J5" s="5"/>
      <c r="K5" s="5"/>
      <c r="L5" s="368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6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256" ht="12.75" customHeight="1" x14ac:dyDescent="0.25">
      <c r="E6" s="22" t="s">
        <v>0</v>
      </c>
      <c r="G6" s="514" t="s">
        <v>2704</v>
      </c>
      <c r="H6" s="514"/>
      <c r="I6" s="514"/>
      <c r="Y6" s="16"/>
    </row>
    <row r="7" spans="1:256" ht="24" customHeight="1" x14ac:dyDescent="0.25">
      <c r="A7" s="8"/>
      <c r="B7" s="8"/>
      <c r="E7" s="22" t="s">
        <v>587</v>
      </c>
      <c r="G7" s="514" t="s">
        <v>2705</v>
      </c>
      <c r="H7" s="514"/>
      <c r="I7" s="514"/>
      <c r="J7" s="370"/>
      <c r="K7" s="371"/>
      <c r="L7" s="372"/>
      <c r="M7" s="371"/>
      <c r="N7" s="371"/>
      <c r="O7" s="371"/>
      <c r="P7" s="371"/>
      <c r="Q7" s="371"/>
      <c r="R7" s="371"/>
      <c r="S7" s="371"/>
      <c r="T7" s="371"/>
      <c r="U7" s="371"/>
      <c r="V7" s="371"/>
    </row>
    <row r="8" spans="1:256" ht="14.25" customHeight="1" thickBot="1" x14ac:dyDescent="0.3">
      <c r="B8" s="8"/>
      <c r="E8" s="22" t="s">
        <v>616</v>
      </c>
      <c r="G8" s="514" t="s">
        <v>2706</v>
      </c>
      <c r="H8" s="514"/>
      <c r="I8" s="514"/>
      <c r="J8" s="373"/>
      <c r="K8" s="374"/>
      <c r="L8" s="375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4"/>
    </row>
    <row r="9" spans="1:256" ht="33.75" customHeight="1" x14ac:dyDescent="0.25">
      <c r="Z9" s="515" t="s">
        <v>617</v>
      </c>
      <c r="AA9" s="516"/>
      <c r="AB9" s="516"/>
      <c r="AC9" s="516"/>
      <c r="AD9" s="516"/>
      <c r="AE9" s="516"/>
      <c r="AF9" s="516"/>
      <c r="AG9" s="517"/>
      <c r="AH9" s="505" t="s">
        <v>618</v>
      </c>
      <c r="AI9" s="506"/>
      <c r="AJ9" s="506"/>
      <c r="AK9" s="506"/>
      <c r="AL9" s="506"/>
      <c r="AM9" s="506"/>
      <c r="AN9" s="506"/>
      <c r="AO9" s="506"/>
      <c r="AP9" s="506"/>
      <c r="AQ9" s="506"/>
      <c r="AR9" s="506"/>
      <c r="AS9" s="506"/>
      <c r="AT9" s="506"/>
      <c r="AU9" s="506"/>
      <c r="AV9" s="506"/>
      <c r="AW9" s="506"/>
      <c r="AX9" s="507"/>
      <c r="AY9" s="376"/>
    </row>
    <row r="10" spans="1:256" ht="14.25" customHeight="1" thickBot="1" x14ac:dyDescent="0.3">
      <c r="Z10" s="35"/>
      <c r="AA10" s="36"/>
      <c r="AB10" s="36"/>
      <c r="AC10" s="36"/>
      <c r="AD10" s="36"/>
      <c r="AE10" s="508" t="s">
        <v>588</v>
      </c>
      <c r="AF10" s="508"/>
      <c r="AG10" s="509"/>
      <c r="AH10" s="377"/>
      <c r="AI10" s="378"/>
      <c r="AJ10" s="378"/>
      <c r="AK10" s="378"/>
      <c r="AL10" s="378"/>
      <c r="AM10" s="378"/>
      <c r="AN10" s="378"/>
      <c r="AO10" s="378"/>
      <c r="AP10" s="378"/>
      <c r="AQ10" s="378"/>
      <c r="AR10" s="378"/>
      <c r="AS10" s="378"/>
      <c r="AT10" s="378"/>
      <c r="AU10" s="378"/>
      <c r="AV10" s="510" t="s">
        <v>588</v>
      </c>
      <c r="AW10" s="510"/>
      <c r="AX10" s="511"/>
      <c r="AY10" s="379"/>
    </row>
    <row r="11" spans="1:256" s="383" customFormat="1" ht="51" customHeight="1" thickBot="1" x14ac:dyDescent="0.3">
      <c r="A11" s="24" t="s">
        <v>589</v>
      </c>
      <c r="B11" s="24" t="s">
        <v>3</v>
      </c>
      <c r="C11" s="24" t="s">
        <v>4</v>
      </c>
      <c r="D11" s="24" t="s">
        <v>5</v>
      </c>
      <c r="E11" s="24" t="s">
        <v>6</v>
      </c>
      <c r="F11" s="24" t="s">
        <v>7</v>
      </c>
      <c r="G11" s="24" t="s">
        <v>619</v>
      </c>
      <c r="H11" s="24" t="s">
        <v>8</v>
      </c>
      <c r="I11" s="24" t="s">
        <v>9</v>
      </c>
      <c r="J11" s="24" t="s">
        <v>10</v>
      </c>
      <c r="K11" s="24" t="s">
        <v>11</v>
      </c>
      <c r="L11" s="380" t="s">
        <v>2707</v>
      </c>
      <c r="M11" s="380">
        <v>2021</v>
      </c>
      <c r="N11" s="380" t="s">
        <v>2708</v>
      </c>
      <c r="O11" s="24" t="s">
        <v>590</v>
      </c>
      <c r="P11" s="24" t="s">
        <v>620</v>
      </c>
      <c r="Q11" s="24" t="s">
        <v>12</v>
      </c>
      <c r="R11" s="24" t="s">
        <v>13</v>
      </c>
      <c r="S11" s="24" t="s">
        <v>591</v>
      </c>
      <c r="T11" s="24" t="s">
        <v>592</v>
      </c>
      <c r="U11" s="24" t="s">
        <v>621</v>
      </c>
      <c r="V11" s="24" t="s">
        <v>622</v>
      </c>
      <c r="W11" s="24" t="s">
        <v>14</v>
      </c>
      <c r="X11" s="24" t="s">
        <v>15</v>
      </c>
      <c r="Y11" s="24" t="s">
        <v>632</v>
      </c>
      <c r="Z11" s="25" t="s">
        <v>593</v>
      </c>
      <c r="AA11" s="26" t="s">
        <v>594</v>
      </c>
      <c r="AB11" s="26" t="s">
        <v>595</v>
      </c>
      <c r="AC11" s="26" t="s">
        <v>596</v>
      </c>
      <c r="AD11" s="26" t="s">
        <v>597</v>
      </c>
      <c r="AE11" s="27" t="s">
        <v>598</v>
      </c>
      <c r="AF11" s="27" t="s">
        <v>598</v>
      </c>
      <c r="AG11" s="28" t="s">
        <v>598</v>
      </c>
      <c r="AH11" s="25" t="s">
        <v>593</v>
      </c>
      <c r="AI11" s="26" t="s">
        <v>594</v>
      </c>
      <c r="AJ11" s="26" t="s">
        <v>595</v>
      </c>
      <c r="AK11" s="26" t="s">
        <v>596</v>
      </c>
      <c r="AL11" s="26" t="s">
        <v>597</v>
      </c>
      <c r="AM11" s="29" t="s">
        <v>599</v>
      </c>
      <c r="AN11" s="29" t="s">
        <v>600</v>
      </c>
      <c r="AO11" s="29" t="s">
        <v>601</v>
      </c>
      <c r="AP11" s="29" t="s">
        <v>602</v>
      </c>
      <c r="AQ11" s="29" t="s">
        <v>623</v>
      </c>
      <c r="AR11" s="29" t="s">
        <v>603</v>
      </c>
      <c r="AS11" s="29" t="s">
        <v>604</v>
      </c>
      <c r="AT11" s="29" t="s">
        <v>605</v>
      </c>
      <c r="AU11" s="29" t="s">
        <v>606</v>
      </c>
      <c r="AV11" s="27" t="s">
        <v>598</v>
      </c>
      <c r="AW11" s="27" t="s">
        <v>598</v>
      </c>
      <c r="AX11" s="28" t="s">
        <v>598</v>
      </c>
      <c r="AY11" s="30" t="s">
        <v>607</v>
      </c>
      <c r="AZ11" s="381"/>
      <c r="BA11" s="382" t="s">
        <v>2709</v>
      </c>
      <c r="BB11" s="382" t="s">
        <v>2710</v>
      </c>
      <c r="BC11" s="382" t="s">
        <v>2711</v>
      </c>
      <c r="BD11" s="382" t="s">
        <v>2712</v>
      </c>
      <c r="BE11" s="381"/>
      <c r="BF11" s="4" t="s">
        <v>2713</v>
      </c>
      <c r="BG11" s="4" t="s">
        <v>2714</v>
      </c>
      <c r="BH11" s="4"/>
      <c r="BI11" s="381"/>
      <c r="BJ11" s="381"/>
      <c r="BK11" s="381"/>
      <c r="BL11" s="381"/>
      <c r="BM11" s="381"/>
      <c r="BN11" s="381"/>
      <c r="BO11" s="381"/>
      <c r="BP11" s="381"/>
      <c r="BQ11" s="381"/>
      <c r="BR11" s="381"/>
      <c r="BS11" s="381"/>
      <c r="BT11" s="381"/>
      <c r="BU11" s="381"/>
      <c r="BV11" s="381"/>
      <c r="BW11" s="381"/>
      <c r="BX11" s="381"/>
      <c r="BY11" s="381"/>
      <c r="BZ11" s="381"/>
      <c r="CA11" s="381"/>
      <c r="CB11" s="381"/>
      <c r="CC11" s="381"/>
      <c r="CD11" s="381"/>
      <c r="CE11" s="381"/>
      <c r="CF11" s="381"/>
      <c r="CG11" s="381"/>
      <c r="CH11" s="381"/>
      <c r="CI11" s="381"/>
      <c r="CJ11" s="381"/>
      <c r="CK11" s="381"/>
      <c r="CL11" s="381"/>
      <c r="CM11" s="381"/>
      <c r="CN11" s="381"/>
      <c r="CO11" s="381"/>
      <c r="CP11" s="381"/>
      <c r="CQ11" s="381"/>
      <c r="CR11" s="381"/>
      <c r="CS11" s="381"/>
      <c r="CT11" s="381"/>
      <c r="CU11" s="381"/>
      <c r="CV11" s="381"/>
      <c r="CW11" s="381"/>
      <c r="CX11" s="381"/>
      <c r="CY11" s="381"/>
      <c r="CZ11" s="381"/>
      <c r="DA11" s="381"/>
      <c r="DB11" s="381"/>
      <c r="DC11" s="381"/>
      <c r="DD11" s="381"/>
      <c r="DE11" s="381"/>
      <c r="DF11" s="381"/>
      <c r="DG11" s="381"/>
      <c r="DH11" s="381"/>
      <c r="DI11" s="381"/>
      <c r="DJ11" s="381"/>
      <c r="DK11" s="381"/>
      <c r="DL11" s="381"/>
      <c r="DM11" s="381"/>
      <c r="DN11" s="381"/>
      <c r="DO11" s="381"/>
      <c r="DP11" s="381"/>
      <c r="DQ11" s="381"/>
      <c r="DR11" s="381"/>
      <c r="DS11" s="381"/>
      <c r="DT11" s="381"/>
      <c r="DU11" s="381"/>
      <c r="DV11" s="381"/>
      <c r="DW11" s="381"/>
      <c r="DX11" s="381"/>
      <c r="DY11" s="381"/>
      <c r="DZ11" s="381"/>
      <c r="EA11" s="381"/>
      <c r="EB11" s="381"/>
      <c r="EC11" s="381"/>
      <c r="ED11" s="381"/>
      <c r="EE11" s="381"/>
      <c r="EF11" s="381"/>
      <c r="EG11" s="381"/>
      <c r="EH11" s="381"/>
      <c r="EI11" s="381"/>
      <c r="EJ11" s="381"/>
      <c r="EK11" s="381"/>
      <c r="EL11" s="381"/>
      <c r="EM11" s="381"/>
      <c r="EN11" s="381"/>
      <c r="EO11" s="381"/>
      <c r="EP11" s="381"/>
      <c r="EQ11" s="381"/>
      <c r="ER11" s="381"/>
      <c r="ES11" s="381"/>
      <c r="ET11" s="381"/>
      <c r="EU11" s="381"/>
      <c r="EV11" s="381"/>
      <c r="EW11" s="381"/>
      <c r="EX11" s="381"/>
      <c r="EY11" s="381"/>
      <c r="EZ11" s="381"/>
      <c r="FA11" s="381"/>
      <c r="FB11" s="381"/>
      <c r="FC11" s="381"/>
      <c r="FD11" s="381"/>
      <c r="FE11" s="381"/>
      <c r="FF11" s="381"/>
      <c r="FG11" s="381"/>
      <c r="FH11" s="381"/>
      <c r="FI11" s="381"/>
      <c r="FJ11" s="381"/>
      <c r="FK11" s="381"/>
      <c r="FL11" s="381"/>
      <c r="FM11" s="381"/>
      <c r="FN11" s="381"/>
      <c r="FO11" s="381"/>
      <c r="FP11" s="381"/>
      <c r="FQ11" s="381"/>
      <c r="FR11" s="381"/>
      <c r="FS11" s="381"/>
      <c r="FT11" s="381"/>
      <c r="FU11" s="381"/>
      <c r="FV11" s="381"/>
      <c r="FW11" s="381"/>
      <c r="FX11" s="381"/>
      <c r="FY11" s="381"/>
      <c r="FZ11" s="381"/>
      <c r="GA11" s="381"/>
      <c r="GB11" s="381"/>
      <c r="GC11" s="381"/>
      <c r="GD11" s="381"/>
      <c r="GE11" s="381"/>
      <c r="GF11" s="381"/>
      <c r="GG11" s="381"/>
      <c r="GH11" s="381"/>
      <c r="GI11" s="381"/>
      <c r="GJ11" s="381"/>
      <c r="GK11" s="381"/>
      <c r="GL11" s="381"/>
      <c r="GM11" s="381"/>
      <c r="GN11" s="381"/>
      <c r="GO11" s="381"/>
      <c r="GP11" s="381"/>
      <c r="GQ11" s="381"/>
      <c r="GR11" s="381"/>
      <c r="GS11" s="381"/>
      <c r="GT11" s="381"/>
      <c r="GU11" s="381"/>
      <c r="GV11" s="381"/>
      <c r="GW11" s="381"/>
      <c r="GX11" s="381"/>
      <c r="GY11" s="381"/>
      <c r="GZ11" s="381"/>
      <c r="HA11" s="381"/>
      <c r="HB11" s="381"/>
      <c r="HC11" s="381"/>
      <c r="HD11" s="381"/>
      <c r="HE11" s="381"/>
      <c r="HF11" s="381"/>
      <c r="HG11" s="381"/>
      <c r="HH11" s="381"/>
      <c r="HI11" s="381"/>
      <c r="HJ11" s="381"/>
      <c r="HK11" s="381"/>
      <c r="HL11" s="381"/>
      <c r="HM11" s="381"/>
      <c r="HN11" s="381"/>
      <c r="HO11" s="381"/>
      <c r="HP11" s="381"/>
      <c r="HQ11" s="381"/>
      <c r="HR11" s="381"/>
      <c r="HS11" s="381"/>
      <c r="HT11" s="381"/>
      <c r="HU11" s="381"/>
      <c r="HV11" s="381"/>
      <c r="HW11" s="381"/>
      <c r="HX11" s="381"/>
      <c r="HY11" s="381"/>
      <c r="HZ11" s="381"/>
      <c r="IA11" s="381"/>
      <c r="IB11" s="381"/>
      <c r="IC11" s="381"/>
      <c r="ID11" s="381"/>
      <c r="IE11" s="381"/>
      <c r="IF11" s="381"/>
      <c r="IG11" s="381"/>
      <c r="IH11" s="381"/>
      <c r="II11" s="381"/>
      <c r="IJ11" s="381"/>
      <c r="IK11" s="381"/>
      <c r="IL11" s="381"/>
      <c r="IM11" s="381"/>
      <c r="IN11" s="381"/>
      <c r="IO11" s="381"/>
      <c r="IP11" s="381"/>
      <c r="IQ11" s="381"/>
      <c r="IR11" s="381"/>
      <c r="IS11" s="381"/>
      <c r="IT11" s="381"/>
      <c r="IU11" s="381"/>
      <c r="IV11" s="381"/>
    </row>
    <row r="12" spans="1:256" s="400" customFormat="1" ht="24" customHeight="1" x14ac:dyDescent="0.25">
      <c r="A12" s="384">
        <v>1</v>
      </c>
      <c r="B12" s="32">
        <v>13</v>
      </c>
      <c r="C12" s="33">
        <v>56</v>
      </c>
      <c r="D12" s="34">
        <v>266</v>
      </c>
      <c r="E12" s="33">
        <v>795</v>
      </c>
      <c r="F12" s="31"/>
      <c r="G12" s="31" t="s">
        <v>2715</v>
      </c>
      <c r="H12" s="385" t="s">
        <v>2716</v>
      </c>
      <c r="I12" s="385" t="s">
        <v>2717</v>
      </c>
      <c r="J12" s="384" t="s">
        <v>2718</v>
      </c>
      <c r="K12" s="386">
        <v>43601</v>
      </c>
      <c r="L12" s="387">
        <v>2019</v>
      </c>
      <c r="M12" s="387">
        <v>2</v>
      </c>
      <c r="N12" s="387">
        <v>0</v>
      </c>
      <c r="O12" s="388" t="s">
        <v>2719</v>
      </c>
      <c r="P12" s="388" t="s">
        <v>2720</v>
      </c>
      <c r="Q12" s="384">
        <v>12</v>
      </c>
      <c r="R12" s="384">
        <v>40</v>
      </c>
      <c r="S12" s="384" t="s">
        <v>2721</v>
      </c>
      <c r="T12" s="389" t="s">
        <v>719</v>
      </c>
      <c r="U12" s="389"/>
      <c r="V12" s="389"/>
      <c r="W12" s="385" t="s">
        <v>2722</v>
      </c>
      <c r="X12" s="390" t="s">
        <v>2723</v>
      </c>
      <c r="Y12" s="390" t="s">
        <v>2723</v>
      </c>
      <c r="Z12" s="391">
        <v>13795.5</v>
      </c>
      <c r="AA12" s="392">
        <v>650</v>
      </c>
      <c r="AB12" s="392">
        <v>350</v>
      </c>
      <c r="AC12" s="392">
        <v>0</v>
      </c>
      <c r="AD12" s="392">
        <v>0</v>
      </c>
      <c r="AE12" s="392"/>
      <c r="AF12" s="392"/>
      <c r="AG12" s="393"/>
      <c r="AH12" s="391">
        <v>165546</v>
      </c>
      <c r="AI12" s="392">
        <v>7800</v>
      </c>
      <c r="AJ12" s="392">
        <v>4200</v>
      </c>
      <c r="AK12" s="392">
        <v>0</v>
      </c>
      <c r="AL12" s="392">
        <v>0</v>
      </c>
      <c r="AM12" s="392">
        <v>24075.83</v>
      </c>
      <c r="AN12" s="394">
        <v>2407.58</v>
      </c>
      <c r="AO12" s="392">
        <v>7222.75</v>
      </c>
      <c r="AP12" s="392">
        <v>30335.52</v>
      </c>
      <c r="AQ12" s="392"/>
      <c r="AR12" s="395">
        <v>5200.4400000000005</v>
      </c>
      <c r="AS12" s="392">
        <v>10423.799999999999</v>
      </c>
      <c r="AT12" s="392">
        <v>3466.92</v>
      </c>
      <c r="AU12" s="392">
        <v>7800</v>
      </c>
      <c r="AV12" s="392"/>
      <c r="AW12" s="392"/>
      <c r="AX12" s="393"/>
      <c r="AY12" s="396">
        <v>268478.83999999997</v>
      </c>
      <c r="AZ12" s="397"/>
      <c r="BA12" s="397">
        <v>868.65</v>
      </c>
      <c r="BB12" s="397">
        <v>2527.96</v>
      </c>
      <c r="BC12" s="397">
        <v>433.37</v>
      </c>
      <c r="BD12" s="397">
        <v>288.91000000000003</v>
      </c>
      <c r="BE12" s="397"/>
      <c r="BF12" s="398">
        <v>4.0625</v>
      </c>
      <c r="BG12" s="399">
        <v>2.1875</v>
      </c>
      <c r="BH12" s="397"/>
      <c r="BI12" s="397"/>
      <c r="BJ12" s="397"/>
      <c r="BK12" s="397"/>
      <c r="BL12" s="397"/>
      <c r="BM12" s="397"/>
      <c r="BN12" s="397"/>
      <c r="BO12" s="397"/>
      <c r="BP12" s="397"/>
      <c r="BQ12" s="397"/>
      <c r="BR12" s="397"/>
      <c r="BS12" s="397"/>
      <c r="BT12" s="397"/>
      <c r="BU12" s="397"/>
      <c r="BV12" s="397"/>
      <c r="BW12" s="397"/>
      <c r="BX12" s="397"/>
      <c r="BY12" s="397"/>
      <c r="BZ12" s="397"/>
      <c r="CA12" s="397"/>
      <c r="CB12" s="397"/>
      <c r="CC12" s="397"/>
      <c r="CD12" s="397"/>
      <c r="CE12" s="397"/>
      <c r="CF12" s="397"/>
      <c r="CG12" s="397"/>
      <c r="CH12" s="397"/>
      <c r="CI12" s="397"/>
      <c r="CJ12" s="397"/>
      <c r="CK12" s="397"/>
      <c r="CL12" s="397"/>
      <c r="CM12" s="397"/>
      <c r="CN12" s="397"/>
      <c r="CO12" s="397"/>
      <c r="CP12" s="397"/>
      <c r="CQ12" s="397"/>
      <c r="CR12" s="397"/>
      <c r="CS12" s="397"/>
      <c r="CT12" s="397"/>
      <c r="CU12" s="397"/>
      <c r="CV12" s="397"/>
      <c r="CW12" s="397"/>
      <c r="CX12" s="397"/>
      <c r="CY12" s="397"/>
      <c r="CZ12" s="397"/>
      <c r="DA12" s="397"/>
      <c r="DB12" s="397"/>
      <c r="DC12" s="397"/>
      <c r="DD12" s="397"/>
      <c r="DE12" s="397"/>
      <c r="DF12" s="397"/>
      <c r="DG12" s="397"/>
      <c r="DH12" s="397"/>
      <c r="DI12" s="397"/>
      <c r="DJ12" s="397"/>
      <c r="DK12" s="397"/>
      <c r="DL12" s="397"/>
      <c r="DM12" s="397"/>
      <c r="DN12" s="397"/>
      <c r="DO12" s="397"/>
      <c r="DP12" s="397"/>
      <c r="DQ12" s="397"/>
      <c r="DR12" s="397"/>
      <c r="DS12" s="397"/>
      <c r="DT12" s="397"/>
      <c r="DU12" s="397"/>
      <c r="DV12" s="397"/>
      <c r="DW12" s="397"/>
      <c r="DX12" s="397"/>
      <c r="DY12" s="397"/>
      <c r="DZ12" s="397"/>
      <c r="EA12" s="397"/>
      <c r="EB12" s="397"/>
      <c r="EC12" s="397"/>
      <c r="ED12" s="397"/>
      <c r="EE12" s="397"/>
      <c r="EF12" s="397"/>
      <c r="EG12" s="397"/>
      <c r="EH12" s="397"/>
      <c r="EI12" s="397"/>
      <c r="EJ12" s="397"/>
      <c r="EK12" s="397"/>
      <c r="EL12" s="397"/>
      <c r="EM12" s="397"/>
      <c r="EN12" s="397"/>
      <c r="EO12" s="397"/>
      <c r="EP12" s="397"/>
      <c r="EQ12" s="397"/>
      <c r="ER12" s="397"/>
      <c r="ES12" s="397"/>
      <c r="ET12" s="397"/>
      <c r="EU12" s="397"/>
      <c r="EV12" s="397"/>
      <c r="EW12" s="397"/>
      <c r="EX12" s="397"/>
      <c r="EY12" s="397"/>
      <c r="EZ12" s="397"/>
      <c r="FA12" s="397"/>
      <c r="FB12" s="397"/>
      <c r="FC12" s="397"/>
      <c r="FD12" s="397"/>
      <c r="FE12" s="397"/>
      <c r="FF12" s="397"/>
      <c r="FG12" s="397"/>
      <c r="FH12" s="397"/>
      <c r="FI12" s="397"/>
      <c r="FJ12" s="397"/>
      <c r="FK12" s="397"/>
      <c r="FL12" s="397"/>
      <c r="FM12" s="397"/>
      <c r="FN12" s="397"/>
      <c r="FO12" s="397"/>
      <c r="FP12" s="397"/>
      <c r="FQ12" s="397"/>
      <c r="FR12" s="397"/>
      <c r="FS12" s="397"/>
      <c r="FT12" s="397"/>
      <c r="FU12" s="397"/>
      <c r="FV12" s="397"/>
      <c r="FW12" s="397"/>
      <c r="FX12" s="397"/>
      <c r="FY12" s="397"/>
      <c r="FZ12" s="397"/>
      <c r="GA12" s="397"/>
      <c r="GB12" s="397"/>
      <c r="GC12" s="397"/>
      <c r="GD12" s="397"/>
      <c r="GE12" s="397"/>
      <c r="GF12" s="397"/>
      <c r="GG12" s="397"/>
      <c r="GH12" s="397"/>
      <c r="GI12" s="397"/>
      <c r="GJ12" s="397"/>
      <c r="GK12" s="397"/>
      <c r="GL12" s="397"/>
      <c r="GM12" s="397"/>
      <c r="GN12" s="397"/>
      <c r="GO12" s="397"/>
      <c r="GP12" s="397"/>
      <c r="GQ12" s="397"/>
      <c r="GR12" s="397"/>
      <c r="GS12" s="397"/>
      <c r="GT12" s="397"/>
      <c r="GU12" s="397"/>
      <c r="GV12" s="397"/>
      <c r="GW12" s="397"/>
      <c r="GX12" s="397"/>
      <c r="GY12" s="397"/>
      <c r="GZ12" s="397"/>
      <c r="HA12" s="397"/>
      <c r="HB12" s="397"/>
      <c r="HC12" s="397"/>
      <c r="HD12" s="397"/>
      <c r="HE12" s="397"/>
      <c r="HF12" s="397"/>
      <c r="HG12" s="397"/>
      <c r="HH12" s="397"/>
      <c r="HI12" s="397"/>
      <c r="HJ12" s="397"/>
      <c r="HK12" s="397"/>
      <c r="HL12" s="397"/>
      <c r="HM12" s="397"/>
      <c r="HN12" s="397"/>
      <c r="HO12" s="397"/>
      <c r="HP12" s="397"/>
      <c r="HQ12" s="397"/>
      <c r="HR12" s="397"/>
      <c r="HS12" s="397"/>
      <c r="HT12" s="397"/>
      <c r="HU12" s="397"/>
      <c r="HV12" s="397"/>
      <c r="HW12" s="397"/>
      <c r="HX12" s="397"/>
      <c r="HY12" s="397"/>
      <c r="HZ12" s="397"/>
      <c r="IA12" s="397"/>
      <c r="IB12" s="397"/>
      <c r="IC12" s="397"/>
      <c r="ID12" s="397"/>
      <c r="IE12" s="397"/>
      <c r="IF12" s="397"/>
      <c r="IG12" s="397"/>
      <c r="IH12" s="397"/>
      <c r="II12" s="397"/>
      <c r="IJ12" s="397"/>
      <c r="IK12" s="397"/>
      <c r="IL12" s="397"/>
      <c r="IM12" s="397"/>
      <c r="IN12" s="397"/>
      <c r="IO12" s="397"/>
      <c r="IP12" s="397"/>
      <c r="IQ12" s="397"/>
      <c r="IR12" s="397"/>
      <c r="IS12" s="397"/>
      <c r="IT12" s="397"/>
      <c r="IU12" s="397"/>
      <c r="IV12" s="397"/>
    </row>
    <row r="13" spans="1:256" s="400" customFormat="1" ht="24" customHeight="1" x14ac:dyDescent="0.25">
      <c r="A13" s="384">
        <v>2</v>
      </c>
      <c r="B13" s="32">
        <v>13</v>
      </c>
      <c r="C13" s="33">
        <v>56</v>
      </c>
      <c r="D13" s="34">
        <v>266</v>
      </c>
      <c r="E13" s="33">
        <v>795</v>
      </c>
      <c r="F13" s="31"/>
      <c r="G13" s="31" t="s">
        <v>2724</v>
      </c>
      <c r="H13" s="385" t="s">
        <v>2725</v>
      </c>
      <c r="I13" s="385" t="s">
        <v>2726</v>
      </c>
      <c r="J13" s="384" t="s">
        <v>2727</v>
      </c>
      <c r="K13" s="386">
        <v>38883</v>
      </c>
      <c r="L13" s="387">
        <v>2006</v>
      </c>
      <c r="M13" s="387">
        <v>15</v>
      </c>
      <c r="N13" s="387">
        <v>4</v>
      </c>
      <c r="O13" s="384" t="s">
        <v>2719</v>
      </c>
      <c r="P13" s="384" t="s">
        <v>2720</v>
      </c>
      <c r="Q13" s="384">
        <v>9</v>
      </c>
      <c r="R13" s="384">
        <v>40</v>
      </c>
      <c r="S13" s="384" t="s">
        <v>2721</v>
      </c>
      <c r="T13" s="401" t="s">
        <v>719</v>
      </c>
      <c r="U13" s="401"/>
      <c r="V13" s="401"/>
      <c r="W13" s="385" t="s">
        <v>2728</v>
      </c>
      <c r="X13" s="390" t="s">
        <v>2729</v>
      </c>
      <c r="Y13" s="390" t="s">
        <v>2729</v>
      </c>
      <c r="Z13" s="391">
        <v>12762</v>
      </c>
      <c r="AA13" s="392">
        <v>650</v>
      </c>
      <c r="AB13" s="392">
        <v>350</v>
      </c>
      <c r="AC13" s="392">
        <v>0</v>
      </c>
      <c r="AD13" s="392">
        <v>566.79999999999995</v>
      </c>
      <c r="AE13" s="392"/>
      <c r="AF13" s="392"/>
      <c r="AG13" s="393"/>
      <c r="AH13" s="391">
        <v>153144</v>
      </c>
      <c r="AI13" s="392">
        <v>7800</v>
      </c>
      <c r="AJ13" s="392">
        <v>4200</v>
      </c>
      <c r="AK13" s="392">
        <v>0</v>
      </c>
      <c r="AL13" s="392">
        <v>6801.5999999999995</v>
      </c>
      <c r="AM13" s="392">
        <v>22353.33</v>
      </c>
      <c r="AN13" s="394">
        <v>2235.33</v>
      </c>
      <c r="AO13" s="392">
        <v>6706</v>
      </c>
      <c r="AP13" s="392">
        <v>28165.199999999997</v>
      </c>
      <c r="AQ13" s="392"/>
      <c r="AR13" s="395">
        <v>4828.32</v>
      </c>
      <c r="AS13" s="392">
        <v>10113.36</v>
      </c>
      <c r="AT13" s="392">
        <v>3218.88</v>
      </c>
      <c r="AU13" s="392">
        <v>7800</v>
      </c>
      <c r="AV13" s="392"/>
      <c r="AW13" s="392"/>
      <c r="AX13" s="393"/>
      <c r="AY13" s="396">
        <v>257366.01999999996</v>
      </c>
      <c r="AZ13" s="397"/>
      <c r="BA13" s="397">
        <v>842.78</v>
      </c>
      <c r="BB13" s="397">
        <v>2347.1</v>
      </c>
      <c r="BC13" s="397">
        <v>402.36</v>
      </c>
      <c r="BD13" s="397">
        <v>268.24</v>
      </c>
      <c r="BE13" s="397"/>
      <c r="BH13" s="397"/>
      <c r="BI13" s="397"/>
      <c r="BJ13" s="397"/>
      <c r="BK13" s="397"/>
      <c r="BL13" s="397"/>
      <c r="BM13" s="397"/>
      <c r="BN13" s="397"/>
      <c r="BO13" s="397"/>
      <c r="BP13" s="397"/>
      <c r="BQ13" s="397"/>
      <c r="BR13" s="397"/>
      <c r="BS13" s="397"/>
      <c r="BT13" s="397"/>
      <c r="BU13" s="397"/>
      <c r="BV13" s="397"/>
      <c r="BW13" s="397"/>
      <c r="BX13" s="397"/>
      <c r="BY13" s="397"/>
      <c r="BZ13" s="397"/>
      <c r="CA13" s="397"/>
      <c r="CB13" s="397"/>
      <c r="CC13" s="397"/>
      <c r="CD13" s="397"/>
      <c r="CE13" s="397"/>
      <c r="CF13" s="397"/>
      <c r="CG13" s="397"/>
      <c r="CH13" s="397"/>
      <c r="CI13" s="397"/>
      <c r="CJ13" s="397"/>
      <c r="CK13" s="397"/>
      <c r="CL13" s="397"/>
      <c r="CM13" s="397"/>
      <c r="CN13" s="397"/>
      <c r="CO13" s="397"/>
      <c r="CP13" s="397"/>
      <c r="CQ13" s="397"/>
      <c r="CR13" s="397"/>
      <c r="CS13" s="397"/>
      <c r="CT13" s="397"/>
      <c r="CU13" s="397"/>
      <c r="CV13" s="397"/>
      <c r="CW13" s="397"/>
      <c r="CX13" s="397"/>
      <c r="CY13" s="397"/>
      <c r="CZ13" s="397"/>
      <c r="DA13" s="397"/>
      <c r="DB13" s="397"/>
      <c r="DC13" s="397"/>
      <c r="DD13" s="397"/>
      <c r="DE13" s="397"/>
      <c r="DF13" s="397"/>
      <c r="DG13" s="397"/>
      <c r="DH13" s="397"/>
      <c r="DI13" s="397"/>
      <c r="DJ13" s="397"/>
      <c r="DK13" s="397"/>
      <c r="DL13" s="397"/>
      <c r="DM13" s="397"/>
      <c r="DN13" s="397"/>
      <c r="DO13" s="397"/>
      <c r="DP13" s="397"/>
      <c r="DQ13" s="397"/>
      <c r="DR13" s="397"/>
      <c r="DS13" s="397"/>
      <c r="DT13" s="397"/>
      <c r="DU13" s="397"/>
      <c r="DV13" s="397"/>
      <c r="DW13" s="397"/>
      <c r="DX13" s="397"/>
      <c r="DY13" s="397"/>
      <c r="DZ13" s="397"/>
      <c r="EA13" s="397"/>
      <c r="EB13" s="397"/>
      <c r="EC13" s="397"/>
      <c r="ED13" s="397"/>
      <c r="EE13" s="397"/>
      <c r="EF13" s="397"/>
      <c r="EG13" s="397"/>
      <c r="EH13" s="397"/>
      <c r="EI13" s="397"/>
      <c r="EJ13" s="397"/>
      <c r="EK13" s="397"/>
      <c r="EL13" s="397"/>
      <c r="EM13" s="397"/>
      <c r="EN13" s="397"/>
      <c r="EO13" s="397"/>
      <c r="EP13" s="397"/>
      <c r="EQ13" s="397"/>
      <c r="ER13" s="397"/>
      <c r="ES13" s="397"/>
      <c r="ET13" s="397"/>
      <c r="EU13" s="397"/>
      <c r="EV13" s="397"/>
      <c r="EW13" s="397"/>
      <c r="EX13" s="397"/>
      <c r="EY13" s="397"/>
      <c r="EZ13" s="397"/>
      <c r="FA13" s="397"/>
      <c r="FB13" s="397"/>
      <c r="FC13" s="397"/>
      <c r="FD13" s="397"/>
      <c r="FE13" s="397"/>
      <c r="FF13" s="397"/>
      <c r="FG13" s="397"/>
      <c r="FH13" s="397"/>
      <c r="FI13" s="397"/>
      <c r="FJ13" s="397"/>
      <c r="FK13" s="397"/>
      <c r="FL13" s="397"/>
      <c r="FM13" s="397"/>
      <c r="FN13" s="397"/>
      <c r="FO13" s="397"/>
      <c r="FP13" s="397"/>
      <c r="FQ13" s="397"/>
      <c r="FR13" s="397"/>
      <c r="FS13" s="397"/>
      <c r="FT13" s="397"/>
      <c r="FU13" s="397"/>
      <c r="FV13" s="397"/>
      <c r="FW13" s="397"/>
      <c r="FX13" s="397"/>
      <c r="FY13" s="397"/>
      <c r="FZ13" s="397"/>
      <c r="GA13" s="397"/>
      <c r="GB13" s="397"/>
      <c r="GC13" s="397"/>
      <c r="GD13" s="397"/>
      <c r="GE13" s="397"/>
      <c r="GF13" s="397"/>
      <c r="GG13" s="397"/>
      <c r="GH13" s="397"/>
      <c r="GI13" s="397"/>
      <c r="GJ13" s="397"/>
      <c r="GK13" s="397"/>
      <c r="GL13" s="397"/>
      <c r="GM13" s="397"/>
      <c r="GN13" s="397"/>
      <c r="GO13" s="397"/>
      <c r="GP13" s="397"/>
      <c r="GQ13" s="397"/>
      <c r="GR13" s="397"/>
      <c r="GS13" s="397"/>
      <c r="GT13" s="397"/>
      <c r="GU13" s="397"/>
      <c r="GV13" s="397"/>
      <c r="GW13" s="397"/>
      <c r="GX13" s="397"/>
      <c r="GY13" s="397"/>
      <c r="GZ13" s="397"/>
      <c r="HA13" s="397"/>
      <c r="HB13" s="397"/>
      <c r="HC13" s="397"/>
      <c r="HD13" s="397"/>
      <c r="HE13" s="397"/>
      <c r="HF13" s="397"/>
      <c r="HG13" s="397"/>
      <c r="HH13" s="397"/>
      <c r="HI13" s="397"/>
      <c r="HJ13" s="397"/>
      <c r="HK13" s="397"/>
      <c r="HL13" s="397"/>
      <c r="HM13" s="397"/>
      <c r="HN13" s="397"/>
      <c r="HO13" s="397"/>
      <c r="HP13" s="397"/>
      <c r="HQ13" s="397"/>
      <c r="HR13" s="397"/>
      <c r="HS13" s="397"/>
      <c r="HT13" s="397"/>
      <c r="HU13" s="397"/>
      <c r="HV13" s="397"/>
      <c r="HW13" s="397"/>
      <c r="HX13" s="397"/>
      <c r="HY13" s="397"/>
      <c r="HZ13" s="397"/>
      <c r="IA13" s="397"/>
      <c r="IB13" s="397"/>
      <c r="IC13" s="397"/>
      <c r="ID13" s="397"/>
      <c r="IE13" s="397"/>
      <c r="IF13" s="397"/>
      <c r="IG13" s="397"/>
      <c r="IH13" s="397"/>
      <c r="II13" s="397"/>
      <c r="IJ13" s="397"/>
      <c r="IK13" s="397"/>
      <c r="IL13" s="397"/>
      <c r="IM13" s="397"/>
      <c r="IN13" s="397"/>
      <c r="IO13" s="397"/>
      <c r="IP13" s="397"/>
      <c r="IQ13" s="397"/>
      <c r="IR13" s="397"/>
      <c r="IS13" s="397"/>
      <c r="IT13" s="397"/>
      <c r="IU13" s="397"/>
      <c r="IV13" s="397"/>
    </row>
    <row r="14" spans="1:256" s="400" customFormat="1" ht="24" customHeight="1" x14ac:dyDescent="0.25">
      <c r="A14" s="384">
        <v>3</v>
      </c>
      <c r="B14" s="32">
        <v>13</v>
      </c>
      <c r="C14" s="33">
        <v>56</v>
      </c>
      <c r="D14" s="34">
        <v>266</v>
      </c>
      <c r="E14" s="33">
        <v>795</v>
      </c>
      <c r="F14" s="31"/>
      <c r="G14" s="31" t="s">
        <v>2730</v>
      </c>
      <c r="H14" s="385" t="s">
        <v>2731</v>
      </c>
      <c r="I14" s="385" t="s">
        <v>2732</v>
      </c>
      <c r="J14" s="384" t="s">
        <v>2727</v>
      </c>
      <c r="K14" s="386">
        <v>43647</v>
      </c>
      <c r="L14" s="387">
        <v>2018</v>
      </c>
      <c r="M14" s="387">
        <v>3</v>
      </c>
      <c r="N14" s="387">
        <v>0</v>
      </c>
      <c r="O14" s="388" t="s">
        <v>2733</v>
      </c>
      <c r="P14" s="388" t="s">
        <v>2720</v>
      </c>
      <c r="Q14" s="384">
        <v>25</v>
      </c>
      <c r="R14" s="384">
        <v>40</v>
      </c>
      <c r="S14" s="384" t="s">
        <v>2734</v>
      </c>
      <c r="T14" s="401" t="s">
        <v>719</v>
      </c>
      <c r="U14" s="401"/>
      <c r="V14" s="401"/>
      <c r="W14" s="385" t="s">
        <v>2735</v>
      </c>
      <c r="X14" s="390" t="s">
        <v>2729</v>
      </c>
      <c r="Y14" s="390" t="s">
        <v>2729</v>
      </c>
      <c r="Z14" s="391">
        <v>47106</v>
      </c>
      <c r="AA14" s="392">
        <v>650</v>
      </c>
      <c r="AB14" s="392">
        <v>350</v>
      </c>
      <c r="AC14" s="392">
        <v>0</v>
      </c>
      <c r="AD14" s="392">
        <v>0</v>
      </c>
      <c r="AE14" s="392"/>
      <c r="AF14" s="392"/>
      <c r="AG14" s="393"/>
      <c r="AH14" s="391">
        <v>565272</v>
      </c>
      <c r="AI14" s="392">
        <v>7800</v>
      </c>
      <c r="AJ14" s="392">
        <v>4200</v>
      </c>
      <c r="AK14" s="392">
        <v>0</v>
      </c>
      <c r="AL14" s="392">
        <v>0</v>
      </c>
      <c r="AM14" s="392">
        <v>78510</v>
      </c>
      <c r="AN14" s="394">
        <v>7851</v>
      </c>
      <c r="AO14" s="394">
        <v>0</v>
      </c>
      <c r="AP14" s="392">
        <v>98922.599999999991</v>
      </c>
      <c r="AQ14" s="392"/>
      <c r="AR14" s="395">
        <v>16958.16</v>
      </c>
      <c r="AS14" s="392">
        <v>20830.2</v>
      </c>
      <c r="AT14" s="392">
        <v>11305.44</v>
      </c>
      <c r="AU14" s="392">
        <v>0</v>
      </c>
      <c r="AV14" s="392"/>
      <c r="AW14" s="392"/>
      <c r="AX14" s="393"/>
      <c r="AY14" s="396">
        <v>811649.39999999991</v>
      </c>
      <c r="AZ14" s="397"/>
      <c r="BA14" s="397">
        <v>1735.85</v>
      </c>
      <c r="BB14" s="397">
        <v>8243.5499999999993</v>
      </c>
      <c r="BC14" s="397">
        <v>1413.18</v>
      </c>
      <c r="BD14" s="397">
        <v>942.12</v>
      </c>
      <c r="BE14" s="397"/>
      <c r="BF14" s="397"/>
      <c r="BG14" s="397"/>
      <c r="BH14" s="397"/>
      <c r="BI14" s="397"/>
      <c r="BJ14" s="397"/>
      <c r="BK14" s="397"/>
      <c r="BL14" s="397"/>
      <c r="BM14" s="397"/>
      <c r="BN14" s="397"/>
      <c r="BO14" s="397"/>
      <c r="BP14" s="397"/>
      <c r="BQ14" s="397"/>
      <c r="BR14" s="397"/>
      <c r="BS14" s="397"/>
      <c r="BT14" s="397"/>
      <c r="BU14" s="397"/>
      <c r="BV14" s="397"/>
      <c r="BW14" s="397"/>
      <c r="BX14" s="397"/>
      <c r="BY14" s="397"/>
      <c r="BZ14" s="397"/>
      <c r="CA14" s="397"/>
      <c r="CB14" s="397"/>
      <c r="CC14" s="397"/>
      <c r="CD14" s="397"/>
      <c r="CE14" s="397"/>
      <c r="CF14" s="397"/>
      <c r="CG14" s="397"/>
      <c r="CH14" s="397"/>
      <c r="CI14" s="397"/>
      <c r="CJ14" s="397"/>
      <c r="CK14" s="397"/>
      <c r="CL14" s="397"/>
      <c r="CM14" s="397"/>
      <c r="CN14" s="397"/>
      <c r="CO14" s="397"/>
      <c r="CP14" s="397"/>
      <c r="CQ14" s="397"/>
      <c r="CR14" s="397"/>
      <c r="CS14" s="397"/>
      <c r="CT14" s="397"/>
      <c r="CU14" s="397"/>
      <c r="CV14" s="397"/>
      <c r="CW14" s="397"/>
      <c r="CX14" s="397"/>
      <c r="CY14" s="397"/>
      <c r="CZ14" s="397"/>
      <c r="DA14" s="397"/>
      <c r="DB14" s="397"/>
      <c r="DC14" s="397"/>
      <c r="DD14" s="397"/>
      <c r="DE14" s="397"/>
      <c r="DF14" s="397"/>
      <c r="DG14" s="397"/>
      <c r="DH14" s="397"/>
      <c r="DI14" s="397"/>
      <c r="DJ14" s="397"/>
      <c r="DK14" s="397"/>
      <c r="DL14" s="397"/>
      <c r="DM14" s="397"/>
      <c r="DN14" s="397"/>
      <c r="DO14" s="397"/>
      <c r="DP14" s="397"/>
      <c r="DQ14" s="397"/>
      <c r="DR14" s="397"/>
      <c r="DS14" s="397"/>
      <c r="DT14" s="397"/>
      <c r="DU14" s="397"/>
      <c r="DV14" s="397"/>
      <c r="DW14" s="397"/>
      <c r="DX14" s="397"/>
      <c r="DY14" s="397"/>
      <c r="DZ14" s="397"/>
      <c r="EA14" s="397"/>
      <c r="EB14" s="397"/>
      <c r="EC14" s="397"/>
      <c r="ED14" s="397"/>
      <c r="EE14" s="397"/>
      <c r="EF14" s="397"/>
      <c r="EG14" s="397"/>
      <c r="EH14" s="397"/>
      <c r="EI14" s="397"/>
      <c r="EJ14" s="397"/>
      <c r="EK14" s="397"/>
      <c r="EL14" s="397"/>
      <c r="EM14" s="397"/>
      <c r="EN14" s="397"/>
      <c r="EO14" s="397"/>
      <c r="EP14" s="397"/>
      <c r="EQ14" s="397"/>
      <c r="ER14" s="397"/>
      <c r="ES14" s="397"/>
      <c r="ET14" s="397"/>
      <c r="EU14" s="397"/>
      <c r="EV14" s="397"/>
      <c r="EW14" s="397"/>
      <c r="EX14" s="397"/>
      <c r="EY14" s="397"/>
      <c r="EZ14" s="397"/>
      <c r="FA14" s="397"/>
      <c r="FB14" s="397"/>
      <c r="FC14" s="397"/>
      <c r="FD14" s="397"/>
      <c r="FE14" s="397"/>
      <c r="FF14" s="397"/>
      <c r="FG14" s="397"/>
      <c r="FH14" s="397"/>
      <c r="FI14" s="397"/>
      <c r="FJ14" s="397"/>
      <c r="FK14" s="397"/>
      <c r="FL14" s="397"/>
      <c r="FM14" s="397"/>
      <c r="FN14" s="397"/>
      <c r="FO14" s="397"/>
      <c r="FP14" s="397"/>
      <c r="FQ14" s="397"/>
      <c r="FR14" s="397"/>
      <c r="FS14" s="397"/>
      <c r="FT14" s="397"/>
      <c r="FU14" s="397"/>
      <c r="FV14" s="397"/>
      <c r="FW14" s="397"/>
      <c r="FX14" s="397"/>
      <c r="FY14" s="397"/>
      <c r="FZ14" s="397"/>
      <c r="GA14" s="397"/>
      <c r="GB14" s="397"/>
      <c r="GC14" s="397"/>
      <c r="GD14" s="397"/>
      <c r="GE14" s="397"/>
      <c r="GF14" s="397"/>
      <c r="GG14" s="397"/>
      <c r="GH14" s="397"/>
      <c r="GI14" s="397"/>
      <c r="GJ14" s="397"/>
      <c r="GK14" s="397"/>
      <c r="GL14" s="397"/>
      <c r="GM14" s="397"/>
      <c r="GN14" s="397"/>
      <c r="GO14" s="397"/>
      <c r="GP14" s="397"/>
      <c r="GQ14" s="397"/>
      <c r="GR14" s="397"/>
      <c r="GS14" s="397"/>
      <c r="GT14" s="397"/>
      <c r="GU14" s="397"/>
      <c r="GV14" s="397"/>
      <c r="GW14" s="397"/>
      <c r="GX14" s="397"/>
      <c r="GY14" s="397"/>
      <c r="GZ14" s="397"/>
      <c r="HA14" s="397"/>
      <c r="HB14" s="397"/>
      <c r="HC14" s="397"/>
      <c r="HD14" s="397"/>
      <c r="HE14" s="397"/>
      <c r="HF14" s="397"/>
      <c r="HG14" s="397"/>
      <c r="HH14" s="397"/>
      <c r="HI14" s="397"/>
      <c r="HJ14" s="397"/>
      <c r="HK14" s="397"/>
      <c r="HL14" s="397"/>
      <c r="HM14" s="397"/>
      <c r="HN14" s="397"/>
      <c r="HO14" s="397"/>
      <c r="HP14" s="397"/>
      <c r="HQ14" s="397"/>
      <c r="HR14" s="397"/>
      <c r="HS14" s="397"/>
      <c r="HT14" s="397"/>
      <c r="HU14" s="397"/>
      <c r="HV14" s="397"/>
      <c r="HW14" s="397"/>
      <c r="HX14" s="397"/>
      <c r="HY14" s="397"/>
      <c r="HZ14" s="397"/>
      <c r="IA14" s="397"/>
      <c r="IB14" s="397"/>
      <c r="IC14" s="397"/>
      <c r="ID14" s="397"/>
      <c r="IE14" s="397"/>
      <c r="IF14" s="397"/>
      <c r="IG14" s="397"/>
      <c r="IH14" s="397"/>
      <c r="II14" s="397"/>
      <c r="IJ14" s="397"/>
      <c r="IK14" s="397"/>
      <c r="IL14" s="397"/>
      <c r="IM14" s="397"/>
      <c r="IN14" s="397"/>
      <c r="IO14" s="397"/>
      <c r="IP14" s="397"/>
      <c r="IQ14" s="397"/>
      <c r="IR14" s="397"/>
      <c r="IS14" s="397"/>
      <c r="IT14" s="397"/>
      <c r="IU14" s="397"/>
      <c r="IV14" s="397"/>
    </row>
    <row r="15" spans="1:256" s="400" customFormat="1" ht="24" customHeight="1" x14ac:dyDescent="0.25">
      <c r="A15" s="384">
        <v>4</v>
      </c>
      <c r="B15" s="32">
        <v>13</v>
      </c>
      <c r="C15" s="33">
        <v>56</v>
      </c>
      <c r="D15" s="34">
        <v>266</v>
      </c>
      <c r="E15" s="33">
        <v>795</v>
      </c>
      <c r="F15" s="31"/>
      <c r="G15" s="31" t="s">
        <v>2736</v>
      </c>
      <c r="H15" s="385" t="s">
        <v>2737</v>
      </c>
      <c r="I15" s="385" t="s">
        <v>2738</v>
      </c>
      <c r="J15" s="384" t="s">
        <v>2718</v>
      </c>
      <c r="K15" s="386">
        <v>38798</v>
      </c>
      <c r="L15" s="387">
        <v>2006</v>
      </c>
      <c r="M15" s="387">
        <v>15</v>
      </c>
      <c r="N15" s="387">
        <v>4</v>
      </c>
      <c r="O15" s="384" t="s">
        <v>2719</v>
      </c>
      <c r="P15" s="384" t="s">
        <v>2720</v>
      </c>
      <c r="Q15" s="384">
        <v>12</v>
      </c>
      <c r="R15" s="384">
        <v>40</v>
      </c>
      <c r="S15" s="384" t="s">
        <v>2721</v>
      </c>
      <c r="T15" s="401" t="s">
        <v>719</v>
      </c>
      <c r="U15" s="401"/>
      <c r="V15" s="401"/>
      <c r="W15" s="385" t="s">
        <v>2739</v>
      </c>
      <c r="X15" s="390" t="s">
        <v>2723</v>
      </c>
      <c r="Y15" s="390" t="s">
        <v>2723</v>
      </c>
      <c r="Z15" s="391">
        <v>13795.5</v>
      </c>
      <c r="AA15" s="392">
        <v>650</v>
      </c>
      <c r="AB15" s="392">
        <v>350</v>
      </c>
      <c r="AC15" s="392">
        <v>0</v>
      </c>
      <c r="AD15" s="392">
        <v>566.79999999999995</v>
      </c>
      <c r="AE15" s="392"/>
      <c r="AF15" s="392"/>
      <c r="AG15" s="393"/>
      <c r="AH15" s="391">
        <v>165546</v>
      </c>
      <c r="AI15" s="392">
        <v>7800</v>
      </c>
      <c r="AJ15" s="392">
        <v>4200</v>
      </c>
      <c r="AK15" s="392">
        <v>0</v>
      </c>
      <c r="AL15" s="392">
        <v>6801.5999999999995</v>
      </c>
      <c r="AM15" s="392">
        <v>24075.83</v>
      </c>
      <c r="AN15" s="394">
        <v>2407.58</v>
      </c>
      <c r="AO15" s="392">
        <v>7222.75</v>
      </c>
      <c r="AP15" s="392">
        <v>30335.52</v>
      </c>
      <c r="AQ15" s="392"/>
      <c r="AR15" s="395">
        <v>5200.4400000000005</v>
      </c>
      <c r="AS15" s="392">
        <v>10464.120000000001</v>
      </c>
      <c r="AT15" s="392">
        <v>3466.92</v>
      </c>
      <c r="AU15" s="392">
        <v>7800</v>
      </c>
      <c r="AV15" s="392"/>
      <c r="AW15" s="392"/>
      <c r="AX15" s="393"/>
      <c r="AY15" s="396">
        <v>275320.75999999995</v>
      </c>
      <c r="AZ15" s="397"/>
      <c r="BA15" s="397">
        <v>872.01</v>
      </c>
      <c r="BB15" s="397">
        <v>2527.96</v>
      </c>
      <c r="BC15" s="397">
        <v>433.37</v>
      </c>
      <c r="BD15" s="397">
        <v>288.91000000000003</v>
      </c>
      <c r="BE15" s="397"/>
      <c r="BF15" s="397"/>
      <c r="BG15" s="397"/>
      <c r="BH15" s="397"/>
      <c r="BI15" s="397"/>
      <c r="BJ15" s="397"/>
      <c r="BK15" s="397"/>
      <c r="BL15" s="397"/>
      <c r="BM15" s="397"/>
      <c r="BN15" s="397"/>
      <c r="BO15" s="397"/>
      <c r="BP15" s="397"/>
      <c r="BQ15" s="397"/>
      <c r="BR15" s="397"/>
      <c r="BS15" s="397"/>
      <c r="BT15" s="397"/>
      <c r="BU15" s="397"/>
      <c r="BV15" s="397"/>
      <c r="BW15" s="397"/>
      <c r="BX15" s="397"/>
      <c r="BY15" s="397"/>
      <c r="BZ15" s="397"/>
      <c r="CA15" s="397"/>
      <c r="CB15" s="397"/>
      <c r="CC15" s="397"/>
      <c r="CD15" s="397"/>
      <c r="CE15" s="397"/>
      <c r="CF15" s="397"/>
      <c r="CG15" s="397"/>
      <c r="CH15" s="397"/>
      <c r="CI15" s="397"/>
      <c r="CJ15" s="397"/>
      <c r="CK15" s="397"/>
      <c r="CL15" s="397"/>
      <c r="CM15" s="397"/>
      <c r="CN15" s="397"/>
      <c r="CO15" s="397"/>
      <c r="CP15" s="397"/>
      <c r="CQ15" s="397"/>
      <c r="CR15" s="397"/>
      <c r="CS15" s="397"/>
      <c r="CT15" s="397"/>
      <c r="CU15" s="397"/>
      <c r="CV15" s="397"/>
      <c r="CW15" s="397"/>
      <c r="CX15" s="397"/>
      <c r="CY15" s="397"/>
      <c r="CZ15" s="397"/>
      <c r="DA15" s="397"/>
      <c r="DB15" s="397"/>
      <c r="DC15" s="397"/>
      <c r="DD15" s="397"/>
      <c r="DE15" s="397"/>
      <c r="DF15" s="397"/>
      <c r="DG15" s="397"/>
      <c r="DH15" s="397"/>
      <c r="DI15" s="397"/>
      <c r="DJ15" s="397"/>
      <c r="DK15" s="397"/>
      <c r="DL15" s="397"/>
      <c r="DM15" s="397"/>
      <c r="DN15" s="397"/>
      <c r="DO15" s="397"/>
      <c r="DP15" s="397"/>
      <c r="DQ15" s="397"/>
      <c r="DR15" s="397"/>
      <c r="DS15" s="397"/>
      <c r="DT15" s="397"/>
      <c r="DU15" s="397"/>
      <c r="DV15" s="397"/>
      <c r="DW15" s="397"/>
      <c r="DX15" s="397"/>
      <c r="DY15" s="397"/>
      <c r="DZ15" s="397"/>
      <c r="EA15" s="397"/>
      <c r="EB15" s="397"/>
      <c r="EC15" s="397"/>
      <c r="ED15" s="397"/>
      <c r="EE15" s="397"/>
      <c r="EF15" s="397"/>
      <c r="EG15" s="397"/>
      <c r="EH15" s="397"/>
      <c r="EI15" s="397"/>
      <c r="EJ15" s="397"/>
      <c r="EK15" s="397"/>
      <c r="EL15" s="397"/>
      <c r="EM15" s="397"/>
      <c r="EN15" s="397"/>
      <c r="EO15" s="397"/>
      <c r="EP15" s="397"/>
      <c r="EQ15" s="397"/>
      <c r="ER15" s="397"/>
      <c r="ES15" s="397"/>
      <c r="ET15" s="397"/>
      <c r="EU15" s="397"/>
      <c r="EV15" s="397"/>
      <c r="EW15" s="397"/>
      <c r="EX15" s="397"/>
      <c r="EY15" s="397"/>
      <c r="EZ15" s="397"/>
      <c r="FA15" s="397"/>
      <c r="FB15" s="397"/>
      <c r="FC15" s="397"/>
      <c r="FD15" s="397"/>
      <c r="FE15" s="397"/>
      <c r="FF15" s="397"/>
      <c r="FG15" s="397"/>
      <c r="FH15" s="397"/>
      <c r="FI15" s="397"/>
      <c r="FJ15" s="397"/>
      <c r="FK15" s="397"/>
      <c r="FL15" s="397"/>
      <c r="FM15" s="397"/>
      <c r="FN15" s="397"/>
      <c r="FO15" s="397"/>
      <c r="FP15" s="397"/>
      <c r="FQ15" s="397"/>
      <c r="FR15" s="397"/>
      <c r="FS15" s="397"/>
      <c r="FT15" s="397"/>
      <c r="FU15" s="397"/>
      <c r="FV15" s="397"/>
      <c r="FW15" s="397"/>
      <c r="FX15" s="397"/>
      <c r="FY15" s="397"/>
      <c r="FZ15" s="397"/>
      <c r="GA15" s="397"/>
      <c r="GB15" s="397"/>
      <c r="GC15" s="397"/>
      <c r="GD15" s="397"/>
      <c r="GE15" s="397"/>
      <c r="GF15" s="397"/>
      <c r="GG15" s="397"/>
      <c r="GH15" s="397"/>
      <c r="GI15" s="397"/>
      <c r="GJ15" s="397"/>
      <c r="GK15" s="397"/>
      <c r="GL15" s="397"/>
      <c r="GM15" s="397"/>
      <c r="GN15" s="397"/>
      <c r="GO15" s="397"/>
      <c r="GP15" s="397"/>
      <c r="GQ15" s="397"/>
      <c r="GR15" s="397"/>
      <c r="GS15" s="397"/>
      <c r="GT15" s="397"/>
      <c r="GU15" s="397"/>
      <c r="GV15" s="397"/>
      <c r="GW15" s="397"/>
      <c r="GX15" s="397"/>
      <c r="GY15" s="397"/>
      <c r="GZ15" s="397"/>
      <c r="HA15" s="397"/>
      <c r="HB15" s="397"/>
      <c r="HC15" s="397"/>
      <c r="HD15" s="397"/>
      <c r="HE15" s="397"/>
      <c r="HF15" s="397"/>
      <c r="HG15" s="397"/>
      <c r="HH15" s="397"/>
      <c r="HI15" s="397"/>
      <c r="HJ15" s="397"/>
      <c r="HK15" s="397"/>
      <c r="HL15" s="397"/>
      <c r="HM15" s="397"/>
      <c r="HN15" s="397"/>
      <c r="HO15" s="397"/>
      <c r="HP15" s="397"/>
      <c r="HQ15" s="397"/>
      <c r="HR15" s="397"/>
      <c r="HS15" s="397"/>
      <c r="HT15" s="397"/>
      <c r="HU15" s="397"/>
      <c r="HV15" s="397"/>
      <c r="HW15" s="397"/>
      <c r="HX15" s="397"/>
      <c r="HY15" s="397"/>
      <c r="HZ15" s="397"/>
      <c r="IA15" s="397"/>
      <c r="IB15" s="397"/>
      <c r="IC15" s="397"/>
      <c r="ID15" s="397"/>
      <c r="IE15" s="397"/>
      <c r="IF15" s="397"/>
      <c r="IG15" s="397"/>
      <c r="IH15" s="397"/>
      <c r="II15" s="397"/>
      <c r="IJ15" s="397"/>
      <c r="IK15" s="397"/>
      <c r="IL15" s="397"/>
      <c r="IM15" s="397"/>
      <c r="IN15" s="397"/>
      <c r="IO15" s="397"/>
      <c r="IP15" s="397"/>
      <c r="IQ15" s="397"/>
      <c r="IR15" s="397"/>
      <c r="IS15" s="397"/>
      <c r="IT15" s="397"/>
      <c r="IU15" s="397"/>
      <c r="IV15" s="397"/>
    </row>
    <row r="16" spans="1:256" s="400" customFormat="1" ht="24" customHeight="1" x14ac:dyDescent="0.25">
      <c r="A16" s="384">
        <v>5</v>
      </c>
      <c r="B16" s="32">
        <v>13</v>
      </c>
      <c r="C16" s="33">
        <v>56</v>
      </c>
      <c r="D16" s="34">
        <v>266</v>
      </c>
      <c r="E16" s="33">
        <v>795</v>
      </c>
      <c r="F16" s="31"/>
      <c r="G16" s="31" t="s">
        <v>2740</v>
      </c>
      <c r="H16" s="385" t="s">
        <v>2741</v>
      </c>
      <c r="I16" s="385" t="s">
        <v>2742</v>
      </c>
      <c r="J16" s="384" t="s">
        <v>2727</v>
      </c>
      <c r="K16" s="386">
        <v>39651</v>
      </c>
      <c r="L16" s="387">
        <v>2008</v>
      </c>
      <c r="M16" s="387">
        <v>13</v>
      </c>
      <c r="N16" s="387">
        <v>3</v>
      </c>
      <c r="O16" s="388" t="s">
        <v>2733</v>
      </c>
      <c r="P16" s="388" t="s">
        <v>2720</v>
      </c>
      <c r="Q16" s="384">
        <v>19</v>
      </c>
      <c r="R16" s="384">
        <v>40</v>
      </c>
      <c r="S16" s="384" t="s">
        <v>2734</v>
      </c>
      <c r="T16" s="401" t="s">
        <v>719</v>
      </c>
      <c r="U16" s="401"/>
      <c r="V16" s="401"/>
      <c r="W16" s="385" t="s">
        <v>2743</v>
      </c>
      <c r="X16" s="390" t="s">
        <v>2729</v>
      </c>
      <c r="Y16" s="390" t="s">
        <v>2729</v>
      </c>
      <c r="Z16" s="391">
        <v>24533.1</v>
      </c>
      <c r="AA16" s="392">
        <v>650</v>
      </c>
      <c r="AB16" s="392">
        <v>350</v>
      </c>
      <c r="AC16" s="392">
        <v>0</v>
      </c>
      <c r="AD16" s="392">
        <v>425.1</v>
      </c>
      <c r="AE16" s="392"/>
      <c r="AF16" s="392"/>
      <c r="AG16" s="393"/>
      <c r="AH16" s="391">
        <v>294397.19999999995</v>
      </c>
      <c r="AI16" s="392">
        <v>7800</v>
      </c>
      <c r="AJ16" s="392">
        <v>4200</v>
      </c>
      <c r="AK16" s="392">
        <v>0</v>
      </c>
      <c r="AL16" s="392">
        <v>5101.2000000000007</v>
      </c>
      <c r="AM16" s="392">
        <v>40888.5</v>
      </c>
      <c r="AN16" s="394">
        <v>4088.85</v>
      </c>
      <c r="AO16" s="392">
        <v>12266.55</v>
      </c>
      <c r="AP16" s="392">
        <v>51519.479999999996</v>
      </c>
      <c r="AQ16" s="392"/>
      <c r="AR16" s="395">
        <v>8831.880000000001</v>
      </c>
      <c r="AS16" s="392">
        <v>13847.52</v>
      </c>
      <c r="AT16" s="392">
        <v>5887.92</v>
      </c>
      <c r="AU16" s="392">
        <v>0</v>
      </c>
      <c r="AV16" s="392"/>
      <c r="AW16" s="392"/>
      <c r="AX16" s="393"/>
      <c r="AY16" s="396">
        <v>448829.09999999992</v>
      </c>
      <c r="AZ16" s="397"/>
      <c r="BA16" s="397">
        <v>1153.96</v>
      </c>
      <c r="BB16" s="397">
        <v>4293.29</v>
      </c>
      <c r="BC16" s="397">
        <v>735.99</v>
      </c>
      <c r="BD16" s="397">
        <v>490.66</v>
      </c>
      <c r="BE16" s="397"/>
      <c r="BF16" s="397"/>
      <c r="BG16" s="397"/>
      <c r="BH16" s="397"/>
      <c r="BI16" s="397"/>
      <c r="BJ16" s="397"/>
      <c r="BK16" s="397"/>
      <c r="BL16" s="397"/>
      <c r="BM16" s="397"/>
      <c r="BN16" s="397"/>
      <c r="BO16" s="397"/>
      <c r="BP16" s="397"/>
      <c r="BQ16" s="397"/>
      <c r="BR16" s="397"/>
      <c r="BS16" s="397"/>
      <c r="BT16" s="397"/>
      <c r="BU16" s="397"/>
      <c r="BV16" s="397"/>
      <c r="BW16" s="397"/>
      <c r="BX16" s="397"/>
      <c r="BY16" s="397"/>
      <c r="BZ16" s="397"/>
      <c r="CA16" s="397"/>
      <c r="CB16" s="397"/>
      <c r="CC16" s="397"/>
      <c r="CD16" s="397"/>
      <c r="CE16" s="397"/>
      <c r="CF16" s="397"/>
      <c r="CG16" s="397"/>
      <c r="CH16" s="397"/>
      <c r="CI16" s="397"/>
      <c r="CJ16" s="397"/>
      <c r="CK16" s="397"/>
      <c r="CL16" s="397"/>
      <c r="CM16" s="397"/>
      <c r="CN16" s="397"/>
      <c r="CO16" s="397"/>
      <c r="CP16" s="397"/>
      <c r="CQ16" s="397"/>
      <c r="CR16" s="397"/>
      <c r="CS16" s="397"/>
      <c r="CT16" s="397"/>
      <c r="CU16" s="397"/>
      <c r="CV16" s="397"/>
      <c r="CW16" s="397"/>
      <c r="CX16" s="397"/>
      <c r="CY16" s="397"/>
      <c r="CZ16" s="397"/>
      <c r="DA16" s="397"/>
      <c r="DB16" s="397"/>
      <c r="DC16" s="397"/>
      <c r="DD16" s="397"/>
      <c r="DE16" s="397"/>
      <c r="DF16" s="397"/>
      <c r="DG16" s="397"/>
      <c r="DH16" s="397"/>
      <c r="DI16" s="397"/>
      <c r="DJ16" s="397"/>
      <c r="DK16" s="397"/>
      <c r="DL16" s="397"/>
      <c r="DM16" s="397"/>
      <c r="DN16" s="397"/>
      <c r="DO16" s="397"/>
      <c r="DP16" s="397"/>
      <c r="DQ16" s="397"/>
      <c r="DR16" s="397"/>
      <c r="DS16" s="397"/>
      <c r="DT16" s="397"/>
      <c r="DU16" s="397"/>
      <c r="DV16" s="397"/>
      <c r="DW16" s="397"/>
      <c r="DX16" s="397"/>
      <c r="DY16" s="397"/>
      <c r="DZ16" s="397"/>
      <c r="EA16" s="397"/>
      <c r="EB16" s="397"/>
      <c r="EC16" s="397"/>
      <c r="ED16" s="397"/>
      <c r="EE16" s="397"/>
      <c r="EF16" s="397"/>
      <c r="EG16" s="397"/>
      <c r="EH16" s="397"/>
      <c r="EI16" s="397"/>
      <c r="EJ16" s="397"/>
      <c r="EK16" s="397"/>
      <c r="EL16" s="397"/>
      <c r="EM16" s="397"/>
      <c r="EN16" s="397"/>
      <c r="EO16" s="397"/>
      <c r="EP16" s="397"/>
      <c r="EQ16" s="397"/>
      <c r="ER16" s="397"/>
      <c r="ES16" s="397"/>
      <c r="ET16" s="397"/>
      <c r="EU16" s="397"/>
      <c r="EV16" s="397"/>
      <c r="EW16" s="397"/>
      <c r="EX16" s="397"/>
      <c r="EY16" s="397"/>
      <c r="EZ16" s="397"/>
      <c r="FA16" s="397"/>
      <c r="FB16" s="397"/>
      <c r="FC16" s="397"/>
      <c r="FD16" s="397"/>
      <c r="FE16" s="397"/>
      <c r="FF16" s="397"/>
      <c r="FG16" s="397"/>
      <c r="FH16" s="397"/>
      <c r="FI16" s="397"/>
      <c r="FJ16" s="397"/>
      <c r="FK16" s="397"/>
      <c r="FL16" s="397"/>
      <c r="FM16" s="397"/>
      <c r="FN16" s="397"/>
      <c r="FO16" s="397"/>
      <c r="FP16" s="397"/>
      <c r="FQ16" s="397"/>
      <c r="FR16" s="397"/>
      <c r="FS16" s="397"/>
      <c r="FT16" s="397"/>
      <c r="FU16" s="397"/>
      <c r="FV16" s="397"/>
      <c r="FW16" s="397"/>
      <c r="FX16" s="397"/>
      <c r="FY16" s="397"/>
      <c r="FZ16" s="397"/>
      <c r="GA16" s="397"/>
      <c r="GB16" s="397"/>
      <c r="GC16" s="397"/>
      <c r="GD16" s="397"/>
      <c r="GE16" s="397"/>
      <c r="GF16" s="397"/>
      <c r="GG16" s="397"/>
      <c r="GH16" s="397"/>
      <c r="GI16" s="397"/>
      <c r="GJ16" s="397"/>
      <c r="GK16" s="397"/>
      <c r="GL16" s="397"/>
      <c r="GM16" s="397"/>
      <c r="GN16" s="397"/>
      <c r="GO16" s="397"/>
      <c r="GP16" s="397"/>
      <c r="GQ16" s="397"/>
      <c r="GR16" s="397"/>
      <c r="GS16" s="397"/>
      <c r="GT16" s="397"/>
      <c r="GU16" s="397"/>
      <c r="GV16" s="397"/>
      <c r="GW16" s="397"/>
      <c r="GX16" s="397"/>
      <c r="GY16" s="397"/>
      <c r="GZ16" s="397"/>
      <c r="HA16" s="397"/>
      <c r="HB16" s="397"/>
      <c r="HC16" s="397"/>
      <c r="HD16" s="397"/>
      <c r="HE16" s="397"/>
      <c r="HF16" s="397"/>
      <c r="HG16" s="397"/>
      <c r="HH16" s="397"/>
      <c r="HI16" s="397"/>
      <c r="HJ16" s="397"/>
      <c r="HK16" s="397"/>
      <c r="HL16" s="397"/>
      <c r="HM16" s="397"/>
      <c r="HN16" s="397"/>
      <c r="HO16" s="397"/>
      <c r="HP16" s="397"/>
      <c r="HQ16" s="397"/>
      <c r="HR16" s="397"/>
      <c r="HS16" s="397"/>
      <c r="HT16" s="397"/>
      <c r="HU16" s="397"/>
      <c r="HV16" s="397"/>
      <c r="HW16" s="397"/>
      <c r="HX16" s="397"/>
      <c r="HY16" s="397"/>
      <c r="HZ16" s="397"/>
      <c r="IA16" s="397"/>
      <c r="IB16" s="397"/>
      <c r="IC16" s="397"/>
      <c r="ID16" s="397"/>
      <c r="IE16" s="397"/>
      <c r="IF16" s="397"/>
      <c r="IG16" s="397"/>
      <c r="IH16" s="397"/>
      <c r="II16" s="397"/>
      <c r="IJ16" s="397"/>
      <c r="IK16" s="397"/>
      <c r="IL16" s="397"/>
      <c r="IM16" s="397"/>
      <c r="IN16" s="397"/>
      <c r="IO16" s="397"/>
      <c r="IP16" s="397"/>
      <c r="IQ16" s="397"/>
      <c r="IR16" s="397"/>
      <c r="IS16" s="397"/>
      <c r="IT16" s="397"/>
      <c r="IU16" s="397"/>
      <c r="IV16" s="397"/>
    </row>
    <row r="17" spans="1:256" s="400" customFormat="1" ht="24" customHeight="1" x14ac:dyDescent="0.25">
      <c r="A17" s="384">
        <v>6</v>
      </c>
      <c r="B17" s="32">
        <v>13</v>
      </c>
      <c r="C17" s="33">
        <v>56</v>
      </c>
      <c r="D17" s="34">
        <v>266</v>
      </c>
      <c r="E17" s="33">
        <v>795</v>
      </c>
      <c r="F17" s="31"/>
      <c r="G17" s="31" t="s">
        <v>2744</v>
      </c>
      <c r="H17" s="385" t="s">
        <v>2745</v>
      </c>
      <c r="I17" s="385" t="s">
        <v>2746</v>
      </c>
      <c r="J17" s="384" t="s">
        <v>2727</v>
      </c>
      <c r="K17" s="386">
        <v>37949</v>
      </c>
      <c r="L17" s="387">
        <v>2003</v>
      </c>
      <c r="M17" s="387">
        <v>18</v>
      </c>
      <c r="N17" s="387">
        <v>4</v>
      </c>
      <c r="O17" s="384" t="s">
        <v>2719</v>
      </c>
      <c r="P17" s="384" t="s">
        <v>2720</v>
      </c>
      <c r="Q17" s="384">
        <v>11</v>
      </c>
      <c r="R17" s="384">
        <v>40</v>
      </c>
      <c r="S17" s="384" t="s">
        <v>2721</v>
      </c>
      <c r="T17" s="401" t="s">
        <v>719</v>
      </c>
      <c r="U17" s="401"/>
      <c r="V17" s="401"/>
      <c r="W17" s="385" t="s">
        <v>2747</v>
      </c>
      <c r="X17" s="390" t="s">
        <v>2729</v>
      </c>
      <c r="Y17" s="390" t="s">
        <v>2729</v>
      </c>
      <c r="Z17" s="391">
        <v>13733.1</v>
      </c>
      <c r="AA17" s="392">
        <v>650</v>
      </c>
      <c r="AB17" s="392">
        <v>350</v>
      </c>
      <c r="AC17" s="392">
        <v>0</v>
      </c>
      <c r="AD17" s="392">
        <v>566.79999999999995</v>
      </c>
      <c r="AE17" s="392"/>
      <c r="AF17" s="392"/>
      <c r="AG17" s="393"/>
      <c r="AH17" s="391">
        <v>164797.20000000001</v>
      </c>
      <c r="AI17" s="392">
        <v>7800</v>
      </c>
      <c r="AJ17" s="392">
        <v>4200</v>
      </c>
      <c r="AK17" s="392">
        <v>0</v>
      </c>
      <c r="AL17" s="392">
        <v>6801.5999999999995</v>
      </c>
      <c r="AM17" s="392">
        <v>23971.83</v>
      </c>
      <c r="AN17" s="394">
        <v>2397.1799999999998</v>
      </c>
      <c r="AO17" s="392">
        <v>7191.55</v>
      </c>
      <c r="AP17" s="392">
        <v>30204.48</v>
      </c>
      <c r="AQ17" s="392"/>
      <c r="AR17" s="395">
        <v>5177.88</v>
      </c>
      <c r="AS17" s="392">
        <v>10442.879999999999</v>
      </c>
      <c r="AT17" s="392">
        <v>3451.92</v>
      </c>
      <c r="AU17" s="392">
        <v>7800</v>
      </c>
      <c r="AV17" s="392"/>
      <c r="AW17" s="392"/>
      <c r="AX17" s="393"/>
      <c r="AY17" s="396">
        <v>274236.51999999996</v>
      </c>
      <c r="AZ17" s="397"/>
      <c r="BA17" s="397">
        <v>870.24</v>
      </c>
      <c r="BB17" s="397">
        <v>2517.04</v>
      </c>
      <c r="BC17" s="397">
        <v>431.49</v>
      </c>
      <c r="BD17" s="397">
        <v>287.66000000000003</v>
      </c>
      <c r="BE17" s="397"/>
      <c r="BF17" s="397"/>
      <c r="BG17" s="397"/>
      <c r="BH17" s="397"/>
      <c r="BI17" s="397"/>
      <c r="BJ17" s="397"/>
      <c r="BK17" s="397"/>
      <c r="BL17" s="397"/>
      <c r="BM17" s="397"/>
      <c r="BN17" s="397"/>
      <c r="BO17" s="397"/>
      <c r="BP17" s="397"/>
      <c r="BQ17" s="397"/>
      <c r="BR17" s="397"/>
      <c r="BS17" s="397"/>
      <c r="BT17" s="397"/>
      <c r="BU17" s="397"/>
      <c r="BV17" s="397"/>
      <c r="BW17" s="397"/>
      <c r="BX17" s="397"/>
      <c r="BY17" s="397"/>
      <c r="BZ17" s="397"/>
      <c r="CA17" s="397"/>
      <c r="CB17" s="397"/>
      <c r="CC17" s="397"/>
      <c r="CD17" s="397"/>
      <c r="CE17" s="397"/>
      <c r="CF17" s="397"/>
      <c r="CG17" s="397"/>
      <c r="CH17" s="397"/>
      <c r="CI17" s="397"/>
      <c r="CJ17" s="397"/>
      <c r="CK17" s="397"/>
      <c r="CL17" s="397"/>
      <c r="CM17" s="397"/>
      <c r="CN17" s="397"/>
      <c r="CO17" s="397"/>
      <c r="CP17" s="397"/>
      <c r="CQ17" s="397"/>
      <c r="CR17" s="397"/>
      <c r="CS17" s="397"/>
      <c r="CT17" s="397"/>
      <c r="CU17" s="397"/>
      <c r="CV17" s="397"/>
      <c r="CW17" s="397"/>
      <c r="CX17" s="397"/>
      <c r="CY17" s="397"/>
      <c r="CZ17" s="397"/>
      <c r="DA17" s="397"/>
      <c r="DB17" s="397"/>
      <c r="DC17" s="397"/>
      <c r="DD17" s="397"/>
      <c r="DE17" s="397"/>
      <c r="DF17" s="397"/>
      <c r="DG17" s="397"/>
      <c r="DH17" s="397"/>
      <c r="DI17" s="397"/>
      <c r="DJ17" s="397"/>
      <c r="DK17" s="397"/>
      <c r="DL17" s="397"/>
      <c r="DM17" s="397"/>
      <c r="DN17" s="397"/>
      <c r="DO17" s="397"/>
      <c r="DP17" s="397"/>
      <c r="DQ17" s="397"/>
      <c r="DR17" s="397"/>
      <c r="DS17" s="397"/>
      <c r="DT17" s="397"/>
      <c r="DU17" s="397"/>
      <c r="DV17" s="397"/>
      <c r="DW17" s="397"/>
      <c r="DX17" s="397"/>
      <c r="DY17" s="397"/>
      <c r="DZ17" s="397"/>
      <c r="EA17" s="397"/>
      <c r="EB17" s="397"/>
      <c r="EC17" s="397"/>
      <c r="ED17" s="397"/>
      <c r="EE17" s="397"/>
      <c r="EF17" s="397"/>
      <c r="EG17" s="397"/>
      <c r="EH17" s="397"/>
      <c r="EI17" s="397"/>
      <c r="EJ17" s="397"/>
      <c r="EK17" s="397"/>
      <c r="EL17" s="397"/>
      <c r="EM17" s="397"/>
      <c r="EN17" s="397"/>
      <c r="EO17" s="397"/>
      <c r="EP17" s="397"/>
      <c r="EQ17" s="397"/>
      <c r="ER17" s="397"/>
      <c r="ES17" s="397"/>
      <c r="ET17" s="397"/>
      <c r="EU17" s="397"/>
      <c r="EV17" s="397"/>
      <c r="EW17" s="397"/>
      <c r="EX17" s="397"/>
      <c r="EY17" s="397"/>
      <c r="EZ17" s="397"/>
      <c r="FA17" s="397"/>
      <c r="FB17" s="397"/>
      <c r="FC17" s="397"/>
      <c r="FD17" s="397"/>
      <c r="FE17" s="397"/>
      <c r="FF17" s="397"/>
      <c r="FG17" s="397"/>
      <c r="FH17" s="397"/>
      <c r="FI17" s="397"/>
      <c r="FJ17" s="397"/>
      <c r="FK17" s="397"/>
      <c r="FL17" s="397"/>
      <c r="FM17" s="397"/>
      <c r="FN17" s="397"/>
      <c r="FO17" s="397"/>
      <c r="FP17" s="397"/>
      <c r="FQ17" s="397"/>
      <c r="FR17" s="397"/>
      <c r="FS17" s="397"/>
      <c r="FT17" s="397"/>
      <c r="FU17" s="397"/>
      <c r="FV17" s="397"/>
      <c r="FW17" s="397"/>
      <c r="FX17" s="397"/>
      <c r="FY17" s="397"/>
      <c r="FZ17" s="397"/>
      <c r="GA17" s="397"/>
      <c r="GB17" s="397"/>
      <c r="GC17" s="397"/>
      <c r="GD17" s="397"/>
      <c r="GE17" s="397"/>
      <c r="GF17" s="397"/>
      <c r="GG17" s="397"/>
      <c r="GH17" s="397"/>
      <c r="GI17" s="397"/>
      <c r="GJ17" s="397"/>
      <c r="GK17" s="397"/>
      <c r="GL17" s="397"/>
      <c r="GM17" s="397"/>
      <c r="GN17" s="397"/>
      <c r="GO17" s="397"/>
      <c r="GP17" s="397"/>
      <c r="GQ17" s="397"/>
      <c r="GR17" s="397"/>
      <c r="GS17" s="397"/>
      <c r="GT17" s="397"/>
      <c r="GU17" s="397"/>
      <c r="GV17" s="397"/>
      <c r="GW17" s="397"/>
      <c r="GX17" s="397"/>
      <c r="GY17" s="397"/>
      <c r="GZ17" s="397"/>
      <c r="HA17" s="397"/>
      <c r="HB17" s="397"/>
      <c r="HC17" s="397"/>
      <c r="HD17" s="397"/>
      <c r="HE17" s="397"/>
      <c r="HF17" s="397"/>
      <c r="HG17" s="397"/>
      <c r="HH17" s="397"/>
      <c r="HI17" s="397"/>
      <c r="HJ17" s="397"/>
      <c r="HK17" s="397"/>
      <c r="HL17" s="397"/>
      <c r="HM17" s="397"/>
      <c r="HN17" s="397"/>
      <c r="HO17" s="397"/>
      <c r="HP17" s="397"/>
      <c r="HQ17" s="397"/>
      <c r="HR17" s="397"/>
      <c r="HS17" s="397"/>
      <c r="HT17" s="397"/>
      <c r="HU17" s="397"/>
      <c r="HV17" s="397"/>
      <c r="HW17" s="397"/>
      <c r="HX17" s="397"/>
      <c r="HY17" s="397"/>
      <c r="HZ17" s="397"/>
      <c r="IA17" s="397"/>
      <c r="IB17" s="397"/>
      <c r="IC17" s="397"/>
      <c r="ID17" s="397"/>
      <c r="IE17" s="397"/>
      <c r="IF17" s="397"/>
      <c r="IG17" s="397"/>
      <c r="IH17" s="397"/>
      <c r="II17" s="397"/>
      <c r="IJ17" s="397"/>
      <c r="IK17" s="397"/>
      <c r="IL17" s="397"/>
      <c r="IM17" s="397"/>
      <c r="IN17" s="397"/>
      <c r="IO17" s="397"/>
      <c r="IP17" s="397"/>
      <c r="IQ17" s="397"/>
      <c r="IR17" s="397"/>
      <c r="IS17" s="397"/>
      <c r="IT17" s="397"/>
      <c r="IU17" s="397"/>
      <c r="IV17" s="397"/>
    </row>
    <row r="18" spans="1:256" s="400" customFormat="1" ht="24" customHeight="1" x14ac:dyDescent="0.25">
      <c r="A18" s="384">
        <v>7</v>
      </c>
      <c r="B18" s="32">
        <v>13</v>
      </c>
      <c r="C18" s="33">
        <v>56</v>
      </c>
      <c r="D18" s="34">
        <v>266</v>
      </c>
      <c r="E18" s="33">
        <v>795</v>
      </c>
      <c r="F18" s="31"/>
      <c r="G18" s="31" t="s">
        <v>2748</v>
      </c>
      <c r="H18" s="385" t="s">
        <v>2749</v>
      </c>
      <c r="I18" s="385" t="s">
        <v>2750</v>
      </c>
      <c r="J18" s="384" t="s">
        <v>2727</v>
      </c>
      <c r="K18" s="386">
        <v>37196</v>
      </c>
      <c r="L18" s="387">
        <v>2001</v>
      </c>
      <c r="M18" s="387">
        <v>20</v>
      </c>
      <c r="N18" s="387">
        <v>5</v>
      </c>
      <c r="O18" s="384" t="s">
        <v>2719</v>
      </c>
      <c r="P18" s="384" t="s">
        <v>2720</v>
      </c>
      <c r="Q18" s="384">
        <v>1</v>
      </c>
      <c r="R18" s="384">
        <v>40</v>
      </c>
      <c r="S18" s="384" t="s">
        <v>2721</v>
      </c>
      <c r="T18" s="401" t="s">
        <v>719</v>
      </c>
      <c r="U18" s="401"/>
      <c r="V18" s="401"/>
      <c r="W18" s="385" t="s">
        <v>2751</v>
      </c>
      <c r="X18" s="390" t="s">
        <v>2723</v>
      </c>
      <c r="Y18" s="390" t="s">
        <v>2723</v>
      </c>
      <c r="Z18" s="391">
        <v>9251.4</v>
      </c>
      <c r="AA18" s="392">
        <v>650</v>
      </c>
      <c r="AB18" s="392">
        <v>350</v>
      </c>
      <c r="AC18" s="392">
        <v>0</v>
      </c>
      <c r="AD18" s="392">
        <v>708.5</v>
      </c>
      <c r="AE18" s="392"/>
      <c r="AF18" s="392"/>
      <c r="AG18" s="393"/>
      <c r="AH18" s="391">
        <v>111016.79999999999</v>
      </c>
      <c r="AI18" s="392">
        <v>7800</v>
      </c>
      <c r="AJ18" s="392">
        <v>4200</v>
      </c>
      <c r="AK18" s="392">
        <v>0</v>
      </c>
      <c r="AL18" s="392">
        <v>8502</v>
      </c>
      <c r="AM18" s="392">
        <v>16502.330000000002</v>
      </c>
      <c r="AN18" s="394">
        <v>1650.23</v>
      </c>
      <c r="AO18" s="392">
        <v>4950.7</v>
      </c>
      <c r="AP18" s="392">
        <v>20793</v>
      </c>
      <c r="AQ18" s="392"/>
      <c r="AR18" s="395">
        <v>3564.4800000000005</v>
      </c>
      <c r="AS18" s="392">
        <v>8962.08</v>
      </c>
      <c r="AT18" s="392">
        <v>2376.36</v>
      </c>
      <c r="AU18" s="392">
        <v>7800</v>
      </c>
      <c r="AV18" s="392"/>
      <c r="AW18" s="392"/>
      <c r="AX18" s="393"/>
      <c r="AY18" s="396">
        <v>198117.98</v>
      </c>
      <c r="AZ18" s="397"/>
      <c r="BA18" s="397">
        <v>746.84</v>
      </c>
      <c r="BB18" s="397">
        <v>1732.75</v>
      </c>
      <c r="BC18" s="397">
        <v>297.04000000000002</v>
      </c>
      <c r="BD18" s="397">
        <v>198.03</v>
      </c>
      <c r="BE18" s="397"/>
      <c r="BF18" s="397"/>
      <c r="BG18" s="397"/>
      <c r="BH18" s="397"/>
      <c r="BI18" s="397"/>
      <c r="BJ18" s="397"/>
      <c r="BK18" s="397"/>
      <c r="BL18" s="397"/>
      <c r="BM18" s="397"/>
      <c r="BN18" s="397"/>
      <c r="BO18" s="397"/>
      <c r="BP18" s="397"/>
      <c r="BQ18" s="397"/>
      <c r="BR18" s="397"/>
      <c r="BS18" s="397"/>
      <c r="BT18" s="397"/>
      <c r="BU18" s="397"/>
      <c r="BV18" s="397"/>
      <c r="BW18" s="397"/>
      <c r="BX18" s="397"/>
      <c r="BY18" s="397"/>
      <c r="BZ18" s="397"/>
      <c r="CA18" s="397"/>
      <c r="CB18" s="397"/>
      <c r="CC18" s="397"/>
      <c r="CD18" s="397"/>
      <c r="CE18" s="397"/>
      <c r="CF18" s="397"/>
      <c r="CG18" s="397"/>
      <c r="CH18" s="397"/>
      <c r="CI18" s="397"/>
      <c r="CJ18" s="397"/>
      <c r="CK18" s="397"/>
      <c r="CL18" s="397"/>
      <c r="CM18" s="397"/>
      <c r="CN18" s="397"/>
      <c r="CO18" s="397"/>
      <c r="CP18" s="397"/>
      <c r="CQ18" s="397"/>
      <c r="CR18" s="397"/>
      <c r="CS18" s="397"/>
      <c r="CT18" s="397"/>
      <c r="CU18" s="397"/>
      <c r="CV18" s="397"/>
      <c r="CW18" s="397"/>
      <c r="CX18" s="397"/>
      <c r="CY18" s="397"/>
      <c r="CZ18" s="397"/>
      <c r="DA18" s="397"/>
      <c r="DB18" s="397"/>
      <c r="DC18" s="397"/>
      <c r="DD18" s="397"/>
      <c r="DE18" s="397"/>
      <c r="DF18" s="397"/>
      <c r="DG18" s="397"/>
      <c r="DH18" s="397"/>
      <c r="DI18" s="397"/>
      <c r="DJ18" s="397"/>
      <c r="DK18" s="397"/>
      <c r="DL18" s="397"/>
      <c r="DM18" s="397"/>
      <c r="DN18" s="397"/>
      <c r="DO18" s="397"/>
      <c r="DP18" s="397"/>
      <c r="DQ18" s="397"/>
      <c r="DR18" s="397"/>
      <c r="DS18" s="397"/>
      <c r="DT18" s="397"/>
      <c r="DU18" s="397"/>
      <c r="DV18" s="397"/>
      <c r="DW18" s="397"/>
      <c r="DX18" s="397"/>
      <c r="DY18" s="397"/>
      <c r="DZ18" s="397"/>
      <c r="EA18" s="397"/>
      <c r="EB18" s="397"/>
      <c r="EC18" s="397"/>
      <c r="ED18" s="397"/>
      <c r="EE18" s="397"/>
      <c r="EF18" s="397"/>
      <c r="EG18" s="397"/>
      <c r="EH18" s="397"/>
      <c r="EI18" s="397"/>
      <c r="EJ18" s="397"/>
      <c r="EK18" s="397"/>
      <c r="EL18" s="397"/>
      <c r="EM18" s="397"/>
      <c r="EN18" s="397"/>
      <c r="EO18" s="397"/>
      <c r="EP18" s="397"/>
      <c r="EQ18" s="397"/>
      <c r="ER18" s="397"/>
      <c r="ES18" s="397"/>
      <c r="ET18" s="397"/>
      <c r="EU18" s="397"/>
      <c r="EV18" s="397"/>
      <c r="EW18" s="397"/>
      <c r="EX18" s="397"/>
      <c r="EY18" s="397"/>
      <c r="EZ18" s="397"/>
      <c r="FA18" s="397"/>
      <c r="FB18" s="397"/>
      <c r="FC18" s="397"/>
      <c r="FD18" s="397"/>
      <c r="FE18" s="397"/>
      <c r="FF18" s="397"/>
      <c r="FG18" s="397"/>
      <c r="FH18" s="397"/>
      <c r="FI18" s="397"/>
      <c r="FJ18" s="397"/>
      <c r="FK18" s="397"/>
      <c r="FL18" s="397"/>
      <c r="FM18" s="397"/>
      <c r="FN18" s="397"/>
      <c r="FO18" s="397"/>
      <c r="FP18" s="397"/>
      <c r="FQ18" s="397"/>
      <c r="FR18" s="397"/>
      <c r="FS18" s="397"/>
      <c r="FT18" s="397"/>
      <c r="FU18" s="397"/>
      <c r="FV18" s="397"/>
      <c r="FW18" s="397"/>
      <c r="FX18" s="397"/>
      <c r="FY18" s="397"/>
      <c r="FZ18" s="397"/>
      <c r="GA18" s="397"/>
      <c r="GB18" s="397"/>
      <c r="GC18" s="397"/>
      <c r="GD18" s="397"/>
      <c r="GE18" s="397"/>
      <c r="GF18" s="397"/>
      <c r="GG18" s="397"/>
      <c r="GH18" s="397"/>
      <c r="GI18" s="397"/>
      <c r="GJ18" s="397"/>
      <c r="GK18" s="397"/>
      <c r="GL18" s="397"/>
      <c r="GM18" s="397"/>
      <c r="GN18" s="397"/>
      <c r="GO18" s="397"/>
      <c r="GP18" s="397"/>
      <c r="GQ18" s="397"/>
      <c r="GR18" s="397"/>
      <c r="GS18" s="397"/>
      <c r="GT18" s="397"/>
      <c r="GU18" s="397"/>
      <c r="GV18" s="397"/>
      <c r="GW18" s="397"/>
      <c r="GX18" s="397"/>
      <c r="GY18" s="397"/>
      <c r="GZ18" s="397"/>
      <c r="HA18" s="397"/>
      <c r="HB18" s="397"/>
      <c r="HC18" s="397"/>
      <c r="HD18" s="397"/>
      <c r="HE18" s="397"/>
      <c r="HF18" s="397"/>
      <c r="HG18" s="397"/>
      <c r="HH18" s="397"/>
      <c r="HI18" s="397"/>
      <c r="HJ18" s="397"/>
      <c r="HK18" s="397"/>
      <c r="HL18" s="397"/>
      <c r="HM18" s="397"/>
      <c r="HN18" s="397"/>
      <c r="HO18" s="397"/>
      <c r="HP18" s="397"/>
      <c r="HQ18" s="397"/>
      <c r="HR18" s="397"/>
      <c r="HS18" s="397"/>
      <c r="HT18" s="397"/>
      <c r="HU18" s="397"/>
      <c r="HV18" s="397"/>
      <c r="HW18" s="397"/>
      <c r="HX18" s="397"/>
      <c r="HY18" s="397"/>
      <c r="HZ18" s="397"/>
      <c r="IA18" s="397"/>
      <c r="IB18" s="397"/>
      <c r="IC18" s="397"/>
      <c r="ID18" s="397"/>
      <c r="IE18" s="397"/>
      <c r="IF18" s="397"/>
      <c r="IG18" s="397"/>
      <c r="IH18" s="397"/>
      <c r="II18" s="397"/>
      <c r="IJ18" s="397"/>
      <c r="IK18" s="397"/>
      <c r="IL18" s="397"/>
      <c r="IM18" s="397"/>
      <c r="IN18" s="397"/>
      <c r="IO18" s="397"/>
      <c r="IP18" s="397"/>
      <c r="IQ18" s="397"/>
      <c r="IR18" s="397"/>
      <c r="IS18" s="397"/>
      <c r="IT18" s="397"/>
      <c r="IU18" s="397"/>
      <c r="IV18" s="397"/>
    </row>
    <row r="19" spans="1:256" s="400" customFormat="1" ht="24" customHeight="1" x14ac:dyDescent="0.25">
      <c r="A19" s="384">
        <v>8</v>
      </c>
      <c r="B19" s="32">
        <v>13</v>
      </c>
      <c r="C19" s="33">
        <v>56</v>
      </c>
      <c r="D19" s="34">
        <v>266</v>
      </c>
      <c r="E19" s="33">
        <v>795</v>
      </c>
      <c r="F19" s="31"/>
      <c r="G19" s="31" t="s">
        <v>2752</v>
      </c>
      <c r="H19" s="385" t="s">
        <v>2753</v>
      </c>
      <c r="I19" s="385" t="s">
        <v>2754</v>
      </c>
      <c r="J19" s="384" t="s">
        <v>2727</v>
      </c>
      <c r="K19" s="386">
        <v>37333</v>
      </c>
      <c r="L19" s="387">
        <v>2002</v>
      </c>
      <c r="M19" s="387">
        <v>19</v>
      </c>
      <c r="N19" s="387">
        <v>4</v>
      </c>
      <c r="O19" s="384" t="s">
        <v>2719</v>
      </c>
      <c r="P19" s="384" t="s">
        <v>2720</v>
      </c>
      <c r="Q19" s="384">
        <v>12</v>
      </c>
      <c r="R19" s="384">
        <v>40</v>
      </c>
      <c r="S19" s="384" t="s">
        <v>2721</v>
      </c>
      <c r="T19" s="401" t="s">
        <v>719</v>
      </c>
      <c r="U19" s="401"/>
      <c r="V19" s="401"/>
      <c r="W19" s="385" t="s">
        <v>2755</v>
      </c>
      <c r="X19" s="390" t="s">
        <v>2723</v>
      </c>
      <c r="Y19" s="390" t="s">
        <v>2723</v>
      </c>
      <c r="Z19" s="391">
        <v>13795.5</v>
      </c>
      <c r="AA19" s="392">
        <v>650</v>
      </c>
      <c r="AB19" s="392">
        <v>350</v>
      </c>
      <c r="AC19" s="392">
        <v>0</v>
      </c>
      <c r="AD19" s="392">
        <v>566.79999999999995</v>
      </c>
      <c r="AE19" s="392"/>
      <c r="AF19" s="392"/>
      <c r="AG19" s="393"/>
      <c r="AH19" s="391">
        <v>165546</v>
      </c>
      <c r="AI19" s="392">
        <v>7800</v>
      </c>
      <c r="AJ19" s="392">
        <v>4200</v>
      </c>
      <c r="AK19" s="392">
        <v>0</v>
      </c>
      <c r="AL19" s="392">
        <v>6801.5999999999995</v>
      </c>
      <c r="AM19" s="392">
        <v>24075.83</v>
      </c>
      <c r="AN19" s="394">
        <v>2407.58</v>
      </c>
      <c r="AO19" s="392">
        <v>7222.75</v>
      </c>
      <c r="AP19" s="392">
        <v>30335.52</v>
      </c>
      <c r="AQ19" s="392"/>
      <c r="AR19" s="395">
        <v>5200.4400000000005</v>
      </c>
      <c r="AS19" s="392">
        <v>10464.120000000001</v>
      </c>
      <c r="AT19" s="392">
        <v>3466.92</v>
      </c>
      <c r="AU19" s="392">
        <v>7800</v>
      </c>
      <c r="AV19" s="392"/>
      <c r="AW19" s="392"/>
      <c r="AX19" s="393"/>
      <c r="AY19" s="396">
        <v>275320.75999999995</v>
      </c>
      <c r="AZ19" s="397"/>
      <c r="BA19" s="397">
        <v>872.01</v>
      </c>
      <c r="BB19" s="397">
        <v>2527.96</v>
      </c>
      <c r="BC19" s="397">
        <v>433.37</v>
      </c>
      <c r="BD19" s="397">
        <v>288.91000000000003</v>
      </c>
      <c r="BE19" s="397"/>
      <c r="BF19" s="397"/>
      <c r="BG19" s="397"/>
      <c r="BH19" s="397"/>
      <c r="BI19" s="397"/>
      <c r="BJ19" s="397"/>
      <c r="BK19" s="397"/>
      <c r="BL19" s="397"/>
      <c r="BM19" s="397"/>
      <c r="BN19" s="397"/>
      <c r="BO19" s="397"/>
      <c r="BP19" s="397"/>
      <c r="BQ19" s="397"/>
      <c r="BR19" s="397"/>
      <c r="BS19" s="397"/>
      <c r="BT19" s="397"/>
      <c r="BU19" s="397"/>
      <c r="BV19" s="397"/>
      <c r="BW19" s="397"/>
      <c r="BX19" s="397"/>
      <c r="BY19" s="397"/>
      <c r="BZ19" s="397"/>
      <c r="CA19" s="397"/>
      <c r="CB19" s="397"/>
      <c r="CC19" s="397"/>
      <c r="CD19" s="397"/>
      <c r="CE19" s="397"/>
      <c r="CF19" s="397"/>
      <c r="CG19" s="397"/>
      <c r="CH19" s="397"/>
      <c r="CI19" s="397"/>
      <c r="CJ19" s="397"/>
      <c r="CK19" s="397"/>
      <c r="CL19" s="397"/>
      <c r="CM19" s="397"/>
      <c r="CN19" s="397"/>
      <c r="CO19" s="397"/>
      <c r="CP19" s="397"/>
      <c r="CQ19" s="397"/>
      <c r="CR19" s="397"/>
      <c r="CS19" s="397"/>
      <c r="CT19" s="397"/>
      <c r="CU19" s="397"/>
      <c r="CV19" s="397"/>
      <c r="CW19" s="397"/>
      <c r="CX19" s="397"/>
      <c r="CY19" s="397"/>
      <c r="CZ19" s="397"/>
      <c r="DA19" s="397"/>
      <c r="DB19" s="397"/>
      <c r="DC19" s="397"/>
      <c r="DD19" s="397"/>
      <c r="DE19" s="397"/>
      <c r="DF19" s="397"/>
      <c r="DG19" s="397"/>
      <c r="DH19" s="397"/>
      <c r="DI19" s="397"/>
      <c r="DJ19" s="397"/>
      <c r="DK19" s="397"/>
      <c r="DL19" s="397"/>
      <c r="DM19" s="397"/>
      <c r="DN19" s="397"/>
      <c r="DO19" s="397"/>
      <c r="DP19" s="397"/>
      <c r="DQ19" s="397"/>
      <c r="DR19" s="397"/>
      <c r="DS19" s="397"/>
      <c r="DT19" s="397"/>
      <c r="DU19" s="397"/>
      <c r="DV19" s="397"/>
      <c r="DW19" s="397"/>
      <c r="DX19" s="397"/>
      <c r="DY19" s="397"/>
      <c r="DZ19" s="397"/>
      <c r="EA19" s="397"/>
      <c r="EB19" s="397"/>
      <c r="EC19" s="397"/>
      <c r="ED19" s="397"/>
      <c r="EE19" s="397"/>
      <c r="EF19" s="397"/>
      <c r="EG19" s="397"/>
      <c r="EH19" s="397"/>
      <c r="EI19" s="397"/>
      <c r="EJ19" s="397"/>
      <c r="EK19" s="397"/>
      <c r="EL19" s="397"/>
      <c r="EM19" s="397"/>
      <c r="EN19" s="397"/>
      <c r="EO19" s="397"/>
      <c r="EP19" s="397"/>
      <c r="EQ19" s="397"/>
      <c r="ER19" s="397"/>
      <c r="ES19" s="397"/>
      <c r="ET19" s="397"/>
      <c r="EU19" s="397"/>
      <c r="EV19" s="397"/>
      <c r="EW19" s="397"/>
      <c r="EX19" s="397"/>
      <c r="EY19" s="397"/>
      <c r="EZ19" s="397"/>
      <c r="FA19" s="397"/>
      <c r="FB19" s="397"/>
      <c r="FC19" s="397"/>
      <c r="FD19" s="397"/>
      <c r="FE19" s="397"/>
      <c r="FF19" s="397"/>
      <c r="FG19" s="397"/>
      <c r="FH19" s="397"/>
      <c r="FI19" s="397"/>
      <c r="FJ19" s="397"/>
      <c r="FK19" s="397"/>
      <c r="FL19" s="397"/>
      <c r="FM19" s="397"/>
      <c r="FN19" s="397"/>
      <c r="FO19" s="397"/>
      <c r="FP19" s="397"/>
      <c r="FQ19" s="397"/>
      <c r="FR19" s="397"/>
      <c r="FS19" s="397"/>
      <c r="FT19" s="397"/>
      <c r="FU19" s="397"/>
      <c r="FV19" s="397"/>
      <c r="FW19" s="397"/>
      <c r="FX19" s="397"/>
      <c r="FY19" s="397"/>
      <c r="FZ19" s="397"/>
      <c r="GA19" s="397"/>
      <c r="GB19" s="397"/>
      <c r="GC19" s="397"/>
      <c r="GD19" s="397"/>
      <c r="GE19" s="397"/>
      <c r="GF19" s="397"/>
      <c r="GG19" s="397"/>
      <c r="GH19" s="397"/>
      <c r="GI19" s="397"/>
      <c r="GJ19" s="397"/>
      <c r="GK19" s="397"/>
      <c r="GL19" s="397"/>
      <c r="GM19" s="397"/>
      <c r="GN19" s="397"/>
      <c r="GO19" s="397"/>
      <c r="GP19" s="397"/>
      <c r="GQ19" s="397"/>
      <c r="GR19" s="397"/>
      <c r="GS19" s="397"/>
      <c r="GT19" s="397"/>
      <c r="GU19" s="397"/>
      <c r="GV19" s="397"/>
      <c r="GW19" s="397"/>
      <c r="GX19" s="397"/>
      <c r="GY19" s="397"/>
      <c r="GZ19" s="397"/>
      <c r="HA19" s="397"/>
      <c r="HB19" s="397"/>
      <c r="HC19" s="397"/>
      <c r="HD19" s="397"/>
      <c r="HE19" s="397"/>
      <c r="HF19" s="397"/>
      <c r="HG19" s="397"/>
      <c r="HH19" s="397"/>
      <c r="HI19" s="397"/>
      <c r="HJ19" s="397"/>
      <c r="HK19" s="397"/>
      <c r="HL19" s="397"/>
      <c r="HM19" s="397"/>
      <c r="HN19" s="397"/>
      <c r="HO19" s="397"/>
      <c r="HP19" s="397"/>
      <c r="HQ19" s="397"/>
      <c r="HR19" s="397"/>
      <c r="HS19" s="397"/>
      <c r="HT19" s="397"/>
      <c r="HU19" s="397"/>
      <c r="HV19" s="397"/>
      <c r="HW19" s="397"/>
      <c r="HX19" s="397"/>
      <c r="HY19" s="397"/>
      <c r="HZ19" s="397"/>
      <c r="IA19" s="397"/>
      <c r="IB19" s="397"/>
      <c r="IC19" s="397"/>
      <c r="ID19" s="397"/>
      <c r="IE19" s="397"/>
      <c r="IF19" s="397"/>
      <c r="IG19" s="397"/>
      <c r="IH19" s="397"/>
      <c r="II19" s="397"/>
      <c r="IJ19" s="397"/>
      <c r="IK19" s="397"/>
      <c r="IL19" s="397"/>
      <c r="IM19" s="397"/>
      <c r="IN19" s="397"/>
      <c r="IO19" s="397"/>
      <c r="IP19" s="397"/>
      <c r="IQ19" s="397"/>
      <c r="IR19" s="397"/>
      <c r="IS19" s="397"/>
      <c r="IT19" s="397"/>
      <c r="IU19" s="397"/>
      <c r="IV19" s="397"/>
    </row>
    <row r="20" spans="1:256" s="400" customFormat="1" ht="24" customHeight="1" x14ac:dyDescent="0.25">
      <c r="A20" s="384">
        <v>9</v>
      </c>
      <c r="B20" s="32">
        <v>13</v>
      </c>
      <c r="C20" s="33">
        <v>56</v>
      </c>
      <c r="D20" s="34">
        <v>266</v>
      </c>
      <c r="E20" s="33">
        <v>795</v>
      </c>
      <c r="F20" s="31"/>
      <c r="G20" s="31" t="s">
        <v>2756</v>
      </c>
      <c r="H20" s="385" t="s">
        <v>2757</v>
      </c>
      <c r="I20" s="385" t="s">
        <v>2758</v>
      </c>
      <c r="J20" s="384" t="s">
        <v>2727</v>
      </c>
      <c r="K20" s="386">
        <v>38252</v>
      </c>
      <c r="L20" s="387">
        <v>2004</v>
      </c>
      <c r="M20" s="387">
        <v>17</v>
      </c>
      <c r="N20" s="387">
        <v>4</v>
      </c>
      <c r="O20" s="384" t="s">
        <v>2719</v>
      </c>
      <c r="P20" s="384" t="s">
        <v>2720</v>
      </c>
      <c r="Q20" s="384">
        <v>1</v>
      </c>
      <c r="R20" s="384">
        <v>40</v>
      </c>
      <c r="S20" s="384" t="s">
        <v>2721</v>
      </c>
      <c r="T20" s="401" t="s">
        <v>719</v>
      </c>
      <c r="U20" s="401"/>
      <c r="V20" s="401"/>
      <c r="W20" s="385" t="s">
        <v>2751</v>
      </c>
      <c r="X20" s="390" t="s">
        <v>2723</v>
      </c>
      <c r="Y20" s="390" t="s">
        <v>2723</v>
      </c>
      <c r="Z20" s="391">
        <v>9251.4</v>
      </c>
      <c r="AA20" s="392">
        <v>650</v>
      </c>
      <c r="AB20" s="392">
        <v>350</v>
      </c>
      <c r="AC20" s="392">
        <v>0</v>
      </c>
      <c r="AD20" s="392">
        <v>566.79999999999995</v>
      </c>
      <c r="AE20" s="392"/>
      <c r="AF20" s="392"/>
      <c r="AG20" s="393"/>
      <c r="AH20" s="391">
        <v>111016.79999999999</v>
      </c>
      <c r="AI20" s="392">
        <v>7800</v>
      </c>
      <c r="AJ20" s="392">
        <v>4200</v>
      </c>
      <c r="AK20" s="392">
        <v>0</v>
      </c>
      <c r="AL20" s="392">
        <v>6801.5999999999995</v>
      </c>
      <c r="AM20" s="392">
        <v>16502.330000000002</v>
      </c>
      <c r="AN20" s="394">
        <v>1650.23</v>
      </c>
      <c r="AO20" s="392">
        <v>4950.7</v>
      </c>
      <c r="AP20" s="392">
        <v>20793</v>
      </c>
      <c r="AQ20" s="392"/>
      <c r="AR20" s="395">
        <v>3564.4800000000005</v>
      </c>
      <c r="AS20" s="392">
        <v>8921.8799999999992</v>
      </c>
      <c r="AT20" s="392">
        <v>2376.36</v>
      </c>
      <c r="AU20" s="392">
        <v>7800</v>
      </c>
      <c r="AV20" s="392"/>
      <c r="AW20" s="392"/>
      <c r="AX20" s="393"/>
      <c r="AY20" s="396">
        <v>196377.38</v>
      </c>
      <c r="AZ20" s="397"/>
      <c r="BA20" s="397">
        <v>743.49</v>
      </c>
      <c r="BB20" s="397">
        <v>1732.75</v>
      </c>
      <c r="BC20" s="397">
        <v>297.04000000000002</v>
      </c>
      <c r="BD20" s="397">
        <v>198.03</v>
      </c>
      <c r="BE20" s="397"/>
      <c r="BF20" s="397"/>
      <c r="BG20" s="397"/>
      <c r="BH20" s="397"/>
      <c r="BI20" s="397"/>
      <c r="BJ20" s="397"/>
      <c r="BK20" s="397"/>
      <c r="BL20" s="397"/>
      <c r="BM20" s="397"/>
      <c r="BN20" s="397"/>
      <c r="BO20" s="397"/>
      <c r="BP20" s="397"/>
      <c r="BQ20" s="397"/>
      <c r="BR20" s="397"/>
      <c r="BS20" s="397"/>
      <c r="BT20" s="397"/>
      <c r="BU20" s="397"/>
      <c r="BV20" s="397"/>
      <c r="BW20" s="397"/>
      <c r="BX20" s="397"/>
      <c r="BY20" s="397"/>
      <c r="BZ20" s="397"/>
      <c r="CA20" s="397"/>
      <c r="CB20" s="397"/>
      <c r="CC20" s="397"/>
      <c r="CD20" s="397"/>
      <c r="CE20" s="397"/>
      <c r="CF20" s="397"/>
      <c r="CG20" s="397"/>
      <c r="CH20" s="397"/>
      <c r="CI20" s="397"/>
      <c r="CJ20" s="397"/>
      <c r="CK20" s="397"/>
      <c r="CL20" s="397"/>
      <c r="CM20" s="397"/>
      <c r="CN20" s="397"/>
      <c r="CO20" s="397"/>
      <c r="CP20" s="397"/>
      <c r="CQ20" s="397"/>
      <c r="CR20" s="397"/>
      <c r="CS20" s="397"/>
      <c r="CT20" s="397"/>
      <c r="CU20" s="397"/>
      <c r="CV20" s="397"/>
      <c r="CW20" s="397"/>
      <c r="CX20" s="397"/>
      <c r="CY20" s="397"/>
      <c r="CZ20" s="397"/>
      <c r="DA20" s="397"/>
      <c r="DB20" s="397"/>
      <c r="DC20" s="397"/>
      <c r="DD20" s="397"/>
      <c r="DE20" s="397"/>
      <c r="DF20" s="397"/>
      <c r="DG20" s="397"/>
      <c r="DH20" s="397"/>
      <c r="DI20" s="397"/>
      <c r="DJ20" s="397"/>
      <c r="DK20" s="397"/>
      <c r="DL20" s="397"/>
      <c r="DM20" s="397"/>
      <c r="DN20" s="397"/>
      <c r="DO20" s="397"/>
      <c r="DP20" s="397"/>
      <c r="DQ20" s="397"/>
      <c r="DR20" s="397"/>
      <c r="DS20" s="397"/>
      <c r="DT20" s="397"/>
      <c r="DU20" s="397"/>
      <c r="DV20" s="397"/>
      <c r="DW20" s="397"/>
      <c r="DX20" s="397"/>
      <c r="DY20" s="397"/>
      <c r="DZ20" s="397"/>
      <c r="EA20" s="397"/>
      <c r="EB20" s="397"/>
      <c r="EC20" s="397"/>
      <c r="ED20" s="397"/>
      <c r="EE20" s="397"/>
      <c r="EF20" s="397"/>
      <c r="EG20" s="397"/>
      <c r="EH20" s="397"/>
      <c r="EI20" s="397"/>
      <c r="EJ20" s="397"/>
      <c r="EK20" s="397"/>
      <c r="EL20" s="397"/>
      <c r="EM20" s="397"/>
      <c r="EN20" s="397"/>
      <c r="EO20" s="397"/>
      <c r="EP20" s="397"/>
      <c r="EQ20" s="397"/>
      <c r="ER20" s="397"/>
      <c r="ES20" s="397"/>
      <c r="ET20" s="397"/>
      <c r="EU20" s="397"/>
      <c r="EV20" s="397"/>
      <c r="EW20" s="397"/>
      <c r="EX20" s="397"/>
      <c r="EY20" s="397"/>
      <c r="EZ20" s="397"/>
      <c r="FA20" s="397"/>
      <c r="FB20" s="397"/>
      <c r="FC20" s="397"/>
      <c r="FD20" s="397"/>
      <c r="FE20" s="397"/>
      <c r="FF20" s="397"/>
      <c r="FG20" s="397"/>
      <c r="FH20" s="397"/>
      <c r="FI20" s="397"/>
      <c r="FJ20" s="397"/>
      <c r="FK20" s="397"/>
      <c r="FL20" s="397"/>
      <c r="FM20" s="397"/>
      <c r="FN20" s="397"/>
      <c r="FO20" s="397"/>
      <c r="FP20" s="397"/>
      <c r="FQ20" s="397"/>
      <c r="FR20" s="397"/>
      <c r="FS20" s="397"/>
      <c r="FT20" s="397"/>
      <c r="FU20" s="397"/>
      <c r="FV20" s="397"/>
      <c r="FW20" s="397"/>
      <c r="FX20" s="397"/>
      <c r="FY20" s="397"/>
      <c r="FZ20" s="397"/>
      <c r="GA20" s="397"/>
      <c r="GB20" s="397"/>
      <c r="GC20" s="397"/>
      <c r="GD20" s="397"/>
      <c r="GE20" s="397"/>
      <c r="GF20" s="397"/>
      <c r="GG20" s="397"/>
      <c r="GH20" s="397"/>
      <c r="GI20" s="397"/>
      <c r="GJ20" s="397"/>
      <c r="GK20" s="397"/>
      <c r="GL20" s="397"/>
      <c r="GM20" s="397"/>
      <c r="GN20" s="397"/>
      <c r="GO20" s="397"/>
      <c r="GP20" s="397"/>
      <c r="GQ20" s="397"/>
      <c r="GR20" s="397"/>
      <c r="GS20" s="397"/>
      <c r="GT20" s="397"/>
      <c r="GU20" s="397"/>
      <c r="GV20" s="397"/>
      <c r="GW20" s="397"/>
      <c r="GX20" s="397"/>
      <c r="GY20" s="397"/>
      <c r="GZ20" s="397"/>
      <c r="HA20" s="397"/>
      <c r="HB20" s="397"/>
      <c r="HC20" s="397"/>
      <c r="HD20" s="397"/>
      <c r="HE20" s="397"/>
      <c r="HF20" s="397"/>
      <c r="HG20" s="397"/>
      <c r="HH20" s="397"/>
      <c r="HI20" s="397"/>
      <c r="HJ20" s="397"/>
      <c r="HK20" s="397"/>
      <c r="HL20" s="397"/>
      <c r="HM20" s="397"/>
      <c r="HN20" s="397"/>
      <c r="HO20" s="397"/>
      <c r="HP20" s="397"/>
      <c r="HQ20" s="397"/>
      <c r="HR20" s="397"/>
      <c r="HS20" s="397"/>
      <c r="HT20" s="397"/>
      <c r="HU20" s="397"/>
      <c r="HV20" s="397"/>
      <c r="HW20" s="397"/>
      <c r="HX20" s="397"/>
      <c r="HY20" s="397"/>
      <c r="HZ20" s="397"/>
      <c r="IA20" s="397"/>
      <c r="IB20" s="397"/>
      <c r="IC20" s="397"/>
      <c r="ID20" s="397"/>
      <c r="IE20" s="397"/>
      <c r="IF20" s="397"/>
      <c r="IG20" s="397"/>
      <c r="IH20" s="397"/>
      <c r="II20" s="397"/>
      <c r="IJ20" s="397"/>
      <c r="IK20" s="397"/>
      <c r="IL20" s="397"/>
      <c r="IM20" s="397"/>
      <c r="IN20" s="397"/>
      <c r="IO20" s="397"/>
      <c r="IP20" s="397"/>
      <c r="IQ20" s="397"/>
      <c r="IR20" s="397"/>
      <c r="IS20" s="397"/>
      <c r="IT20" s="397"/>
      <c r="IU20" s="397"/>
      <c r="IV20" s="397"/>
    </row>
    <row r="21" spans="1:256" s="400" customFormat="1" ht="24" customHeight="1" x14ac:dyDescent="0.25">
      <c r="A21" s="384">
        <v>10</v>
      </c>
      <c r="B21" s="32">
        <v>13</v>
      </c>
      <c r="C21" s="33">
        <v>56</v>
      </c>
      <c r="D21" s="34">
        <v>266</v>
      </c>
      <c r="E21" s="33">
        <v>795</v>
      </c>
      <c r="F21" s="31"/>
      <c r="G21" s="31" t="s">
        <v>2759</v>
      </c>
      <c r="H21" s="385" t="s">
        <v>2760</v>
      </c>
      <c r="I21" s="385" t="s">
        <v>2761</v>
      </c>
      <c r="J21" s="384" t="s">
        <v>2718</v>
      </c>
      <c r="K21" s="386">
        <v>37953</v>
      </c>
      <c r="L21" s="387">
        <v>2003</v>
      </c>
      <c r="M21" s="387">
        <v>18</v>
      </c>
      <c r="N21" s="387">
        <v>4</v>
      </c>
      <c r="O21" s="384" t="s">
        <v>2719</v>
      </c>
      <c r="P21" s="384" t="s">
        <v>2720</v>
      </c>
      <c r="Q21" s="384">
        <v>2</v>
      </c>
      <c r="R21" s="384">
        <v>40</v>
      </c>
      <c r="S21" s="384" t="s">
        <v>2721</v>
      </c>
      <c r="T21" s="401" t="s">
        <v>719</v>
      </c>
      <c r="U21" s="401"/>
      <c r="V21" s="401"/>
      <c r="W21" s="385" t="s">
        <v>2762</v>
      </c>
      <c r="X21" s="390" t="s">
        <v>2723</v>
      </c>
      <c r="Y21" s="390" t="s">
        <v>2723</v>
      </c>
      <c r="Z21" s="391">
        <v>9514.7999999999993</v>
      </c>
      <c r="AA21" s="392">
        <v>650</v>
      </c>
      <c r="AB21" s="392">
        <v>350</v>
      </c>
      <c r="AC21" s="392">
        <v>0</v>
      </c>
      <c r="AD21" s="392">
        <v>566.79999999999995</v>
      </c>
      <c r="AE21" s="392"/>
      <c r="AF21" s="392"/>
      <c r="AG21" s="393"/>
      <c r="AH21" s="391">
        <v>114177.59999999999</v>
      </c>
      <c r="AI21" s="392">
        <v>7800</v>
      </c>
      <c r="AJ21" s="392">
        <v>4200</v>
      </c>
      <c r="AK21" s="392">
        <v>0</v>
      </c>
      <c r="AL21" s="392">
        <v>6801.5999999999995</v>
      </c>
      <c r="AM21" s="392">
        <v>16941.330000000002</v>
      </c>
      <c r="AN21" s="394">
        <v>1694.13</v>
      </c>
      <c r="AO21" s="392">
        <v>5082.3999999999996</v>
      </c>
      <c r="AP21" s="392">
        <v>21346.079999999998</v>
      </c>
      <c r="AQ21" s="392"/>
      <c r="AR21" s="395">
        <v>3659.2799999999997</v>
      </c>
      <c r="AS21" s="392">
        <v>9011.2800000000007</v>
      </c>
      <c r="AT21" s="392">
        <v>2439.6000000000004</v>
      </c>
      <c r="AU21" s="392">
        <v>7800</v>
      </c>
      <c r="AV21" s="392"/>
      <c r="AW21" s="392"/>
      <c r="AX21" s="393"/>
      <c r="AY21" s="396">
        <v>200953.29999999996</v>
      </c>
      <c r="AZ21" s="397"/>
      <c r="BA21" s="397">
        <v>750.94</v>
      </c>
      <c r="BB21" s="397">
        <v>1778.84</v>
      </c>
      <c r="BC21" s="397">
        <v>304.94</v>
      </c>
      <c r="BD21" s="397">
        <v>203.3</v>
      </c>
      <c r="BE21" s="397"/>
      <c r="BF21" s="397"/>
      <c r="BG21" s="397"/>
      <c r="BH21" s="397"/>
      <c r="BI21" s="397"/>
      <c r="BJ21" s="397"/>
      <c r="BK21" s="397"/>
      <c r="BL21" s="397"/>
      <c r="BM21" s="397"/>
      <c r="BN21" s="397"/>
      <c r="BO21" s="397"/>
      <c r="BP21" s="397"/>
      <c r="BQ21" s="397"/>
      <c r="BR21" s="397"/>
      <c r="BS21" s="397"/>
      <c r="BT21" s="397"/>
      <c r="BU21" s="397"/>
      <c r="BV21" s="397"/>
      <c r="BW21" s="397"/>
      <c r="BX21" s="397"/>
      <c r="BY21" s="397"/>
      <c r="BZ21" s="397"/>
      <c r="CA21" s="397"/>
      <c r="CB21" s="397"/>
      <c r="CC21" s="397"/>
      <c r="CD21" s="397"/>
      <c r="CE21" s="397"/>
      <c r="CF21" s="397"/>
      <c r="CG21" s="397"/>
      <c r="CH21" s="397"/>
      <c r="CI21" s="397"/>
      <c r="CJ21" s="397"/>
      <c r="CK21" s="397"/>
      <c r="CL21" s="397"/>
      <c r="CM21" s="397"/>
      <c r="CN21" s="397"/>
      <c r="CO21" s="397"/>
      <c r="CP21" s="397"/>
      <c r="CQ21" s="397"/>
      <c r="CR21" s="397"/>
      <c r="CS21" s="397"/>
      <c r="CT21" s="397"/>
      <c r="CU21" s="397"/>
      <c r="CV21" s="397"/>
      <c r="CW21" s="397"/>
      <c r="CX21" s="397"/>
      <c r="CY21" s="397"/>
      <c r="CZ21" s="397"/>
      <c r="DA21" s="397"/>
      <c r="DB21" s="397"/>
      <c r="DC21" s="397"/>
      <c r="DD21" s="397"/>
      <c r="DE21" s="397"/>
      <c r="DF21" s="397"/>
      <c r="DG21" s="397"/>
      <c r="DH21" s="397"/>
      <c r="DI21" s="397"/>
      <c r="DJ21" s="397"/>
      <c r="DK21" s="397"/>
      <c r="DL21" s="397"/>
      <c r="DM21" s="397"/>
      <c r="DN21" s="397"/>
      <c r="DO21" s="397"/>
      <c r="DP21" s="397"/>
      <c r="DQ21" s="397"/>
      <c r="DR21" s="397"/>
      <c r="DS21" s="397"/>
      <c r="DT21" s="397"/>
      <c r="DU21" s="397"/>
      <c r="DV21" s="397"/>
      <c r="DW21" s="397"/>
      <c r="DX21" s="397"/>
      <c r="DY21" s="397"/>
      <c r="DZ21" s="397"/>
      <c r="EA21" s="397"/>
      <c r="EB21" s="397"/>
      <c r="EC21" s="397"/>
      <c r="ED21" s="397"/>
      <c r="EE21" s="397"/>
      <c r="EF21" s="397"/>
      <c r="EG21" s="397"/>
      <c r="EH21" s="397"/>
      <c r="EI21" s="397"/>
      <c r="EJ21" s="397"/>
      <c r="EK21" s="397"/>
      <c r="EL21" s="397"/>
      <c r="EM21" s="397"/>
      <c r="EN21" s="397"/>
      <c r="EO21" s="397"/>
      <c r="EP21" s="397"/>
      <c r="EQ21" s="397"/>
      <c r="ER21" s="397"/>
      <c r="ES21" s="397"/>
      <c r="ET21" s="397"/>
      <c r="EU21" s="397"/>
      <c r="EV21" s="397"/>
      <c r="EW21" s="397"/>
      <c r="EX21" s="397"/>
      <c r="EY21" s="397"/>
      <c r="EZ21" s="397"/>
      <c r="FA21" s="397"/>
      <c r="FB21" s="397"/>
      <c r="FC21" s="397"/>
      <c r="FD21" s="397"/>
      <c r="FE21" s="397"/>
      <c r="FF21" s="397"/>
      <c r="FG21" s="397"/>
      <c r="FH21" s="397"/>
      <c r="FI21" s="397"/>
      <c r="FJ21" s="397"/>
      <c r="FK21" s="397"/>
      <c r="FL21" s="397"/>
      <c r="FM21" s="397"/>
      <c r="FN21" s="397"/>
      <c r="FO21" s="397"/>
      <c r="FP21" s="397"/>
      <c r="FQ21" s="397"/>
      <c r="FR21" s="397"/>
      <c r="FS21" s="397"/>
      <c r="FT21" s="397"/>
      <c r="FU21" s="397"/>
      <c r="FV21" s="397"/>
      <c r="FW21" s="397"/>
      <c r="FX21" s="397"/>
      <c r="FY21" s="397"/>
      <c r="FZ21" s="397"/>
      <c r="GA21" s="397"/>
      <c r="GB21" s="397"/>
      <c r="GC21" s="397"/>
      <c r="GD21" s="397"/>
      <c r="GE21" s="397"/>
      <c r="GF21" s="397"/>
      <c r="GG21" s="397"/>
      <c r="GH21" s="397"/>
      <c r="GI21" s="397"/>
      <c r="GJ21" s="397"/>
      <c r="GK21" s="397"/>
      <c r="GL21" s="397"/>
      <c r="GM21" s="397"/>
      <c r="GN21" s="397"/>
      <c r="GO21" s="397"/>
      <c r="GP21" s="397"/>
      <c r="GQ21" s="397"/>
      <c r="GR21" s="397"/>
      <c r="GS21" s="397"/>
      <c r="GT21" s="397"/>
      <c r="GU21" s="397"/>
      <c r="GV21" s="397"/>
      <c r="GW21" s="397"/>
      <c r="GX21" s="397"/>
      <c r="GY21" s="397"/>
      <c r="GZ21" s="397"/>
      <c r="HA21" s="397"/>
      <c r="HB21" s="397"/>
      <c r="HC21" s="397"/>
      <c r="HD21" s="397"/>
      <c r="HE21" s="397"/>
      <c r="HF21" s="397"/>
      <c r="HG21" s="397"/>
      <c r="HH21" s="397"/>
      <c r="HI21" s="397"/>
      <c r="HJ21" s="397"/>
      <c r="HK21" s="397"/>
      <c r="HL21" s="397"/>
      <c r="HM21" s="397"/>
      <c r="HN21" s="397"/>
      <c r="HO21" s="397"/>
      <c r="HP21" s="397"/>
      <c r="HQ21" s="397"/>
      <c r="HR21" s="397"/>
      <c r="HS21" s="397"/>
      <c r="HT21" s="397"/>
      <c r="HU21" s="397"/>
      <c r="HV21" s="397"/>
      <c r="HW21" s="397"/>
      <c r="HX21" s="397"/>
      <c r="HY21" s="397"/>
      <c r="HZ21" s="397"/>
      <c r="IA21" s="397"/>
      <c r="IB21" s="397"/>
      <c r="IC21" s="397"/>
      <c r="ID21" s="397"/>
      <c r="IE21" s="397"/>
      <c r="IF21" s="397"/>
      <c r="IG21" s="397"/>
      <c r="IH21" s="397"/>
      <c r="II21" s="397"/>
      <c r="IJ21" s="397"/>
      <c r="IK21" s="397"/>
      <c r="IL21" s="397"/>
      <c r="IM21" s="397"/>
      <c r="IN21" s="397"/>
      <c r="IO21" s="397"/>
      <c r="IP21" s="397"/>
      <c r="IQ21" s="397"/>
      <c r="IR21" s="397"/>
      <c r="IS21" s="397"/>
      <c r="IT21" s="397"/>
      <c r="IU21" s="397"/>
      <c r="IV21" s="397"/>
    </row>
    <row r="22" spans="1:256" s="400" customFormat="1" ht="24" customHeight="1" x14ac:dyDescent="0.25">
      <c r="A22" s="384">
        <v>11</v>
      </c>
      <c r="B22" s="32">
        <v>13</v>
      </c>
      <c r="C22" s="33">
        <v>56</v>
      </c>
      <c r="D22" s="34">
        <v>266</v>
      </c>
      <c r="E22" s="33">
        <v>795</v>
      </c>
      <c r="F22" s="31"/>
      <c r="G22" s="31" t="s">
        <v>2763</v>
      </c>
      <c r="H22" s="385" t="s">
        <v>2764</v>
      </c>
      <c r="I22" s="385" t="s">
        <v>2765</v>
      </c>
      <c r="J22" s="384" t="s">
        <v>2718</v>
      </c>
      <c r="K22" s="386">
        <v>37392</v>
      </c>
      <c r="L22" s="387">
        <v>2002</v>
      </c>
      <c r="M22" s="387">
        <v>19</v>
      </c>
      <c r="N22" s="387">
        <v>4</v>
      </c>
      <c r="O22" s="384" t="s">
        <v>2719</v>
      </c>
      <c r="P22" s="384" t="s">
        <v>2720</v>
      </c>
      <c r="Q22" s="384">
        <v>13</v>
      </c>
      <c r="R22" s="384">
        <v>40</v>
      </c>
      <c r="S22" s="384" t="s">
        <v>2721</v>
      </c>
      <c r="T22" s="401" t="s">
        <v>719</v>
      </c>
      <c r="U22" s="401"/>
      <c r="V22" s="401"/>
      <c r="W22" s="385" t="s">
        <v>2766</v>
      </c>
      <c r="X22" s="390" t="s">
        <v>2723</v>
      </c>
      <c r="Y22" s="390" t="s">
        <v>2723</v>
      </c>
      <c r="Z22" s="391">
        <v>13318.5</v>
      </c>
      <c r="AA22" s="392">
        <v>650</v>
      </c>
      <c r="AB22" s="392">
        <v>350</v>
      </c>
      <c r="AC22" s="392">
        <v>0</v>
      </c>
      <c r="AD22" s="392">
        <v>566.79999999999995</v>
      </c>
      <c r="AE22" s="392"/>
      <c r="AF22" s="392"/>
      <c r="AG22" s="393"/>
      <c r="AH22" s="391">
        <v>159822</v>
      </c>
      <c r="AI22" s="392">
        <v>7800</v>
      </c>
      <c r="AJ22" s="392">
        <v>4200</v>
      </c>
      <c r="AK22" s="392">
        <v>0</v>
      </c>
      <c r="AL22" s="392">
        <v>6801.5999999999995</v>
      </c>
      <c r="AM22" s="392">
        <v>23280.83</v>
      </c>
      <c r="AN22" s="394">
        <v>2328.08</v>
      </c>
      <c r="AO22" s="392">
        <v>6984.25</v>
      </c>
      <c r="AP22" s="392">
        <v>29333.879999999997</v>
      </c>
      <c r="AQ22" s="392"/>
      <c r="AR22" s="395">
        <v>5028.72</v>
      </c>
      <c r="AS22" s="392">
        <v>10302.24</v>
      </c>
      <c r="AT22" s="392">
        <v>3352.44</v>
      </c>
      <c r="AU22" s="392">
        <v>7800</v>
      </c>
      <c r="AV22" s="392"/>
      <c r="AW22" s="392"/>
      <c r="AX22" s="393"/>
      <c r="AY22" s="396">
        <v>267034.03999999998</v>
      </c>
      <c r="AZ22" s="397"/>
      <c r="BA22" s="397">
        <v>858.52</v>
      </c>
      <c r="BB22" s="397">
        <v>2444.4899999999998</v>
      </c>
      <c r="BC22" s="397">
        <v>419.06</v>
      </c>
      <c r="BD22" s="397">
        <v>279.37</v>
      </c>
      <c r="BE22" s="397"/>
      <c r="BF22" s="397"/>
      <c r="BG22" s="397"/>
      <c r="BH22" s="397"/>
      <c r="BI22" s="397"/>
      <c r="BJ22" s="397"/>
      <c r="BK22" s="397"/>
      <c r="BL22" s="397"/>
      <c r="BM22" s="397"/>
      <c r="BN22" s="397"/>
      <c r="BO22" s="397"/>
      <c r="BP22" s="397"/>
      <c r="BQ22" s="397"/>
      <c r="BR22" s="397"/>
      <c r="BS22" s="397"/>
      <c r="BT22" s="397"/>
      <c r="BU22" s="397"/>
      <c r="BV22" s="397"/>
      <c r="BW22" s="397"/>
      <c r="BX22" s="397"/>
      <c r="BY22" s="397"/>
      <c r="BZ22" s="397"/>
      <c r="CA22" s="397"/>
      <c r="CB22" s="397"/>
      <c r="CC22" s="397"/>
      <c r="CD22" s="397"/>
      <c r="CE22" s="397"/>
      <c r="CF22" s="397"/>
      <c r="CG22" s="397"/>
      <c r="CH22" s="397"/>
      <c r="CI22" s="397"/>
      <c r="CJ22" s="397"/>
      <c r="CK22" s="397"/>
      <c r="CL22" s="397"/>
      <c r="CM22" s="397"/>
      <c r="CN22" s="397"/>
      <c r="CO22" s="397"/>
      <c r="CP22" s="397"/>
      <c r="CQ22" s="397"/>
      <c r="CR22" s="397"/>
      <c r="CS22" s="397"/>
      <c r="CT22" s="397"/>
      <c r="CU22" s="397"/>
      <c r="CV22" s="397"/>
      <c r="CW22" s="397"/>
      <c r="CX22" s="397"/>
      <c r="CY22" s="397"/>
      <c r="CZ22" s="397"/>
      <c r="DA22" s="397"/>
      <c r="DB22" s="397"/>
      <c r="DC22" s="397"/>
      <c r="DD22" s="397"/>
      <c r="DE22" s="397"/>
      <c r="DF22" s="397"/>
      <c r="DG22" s="397"/>
      <c r="DH22" s="397"/>
      <c r="DI22" s="397"/>
      <c r="DJ22" s="397"/>
      <c r="DK22" s="397"/>
      <c r="DL22" s="397"/>
      <c r="DM22" s="397"/>
      <c r="DN22" s="397"/>
      <c r="DO22" s="397"/>
      <c r="DP22" s="397"/>
      <c r="DQ22" s="397"/>
      <c r="DR22" s="397"/>
      <c r="DS22" s="397"/>
      <c r="DT22" s="397"/>
      <c r="DU22" s="397"/>
      <c r="DV22" s="397"/>
      <c r="DW22" s="397"/>
      <c r="DX22" s="397"/>
      <c r="DY22" s="397"/>
      <c r="DZ22" s="397"/>
      <c r="EA22" s="397"/>
      <c r="EB22" s="397"/>
      <c r="EC22" s="397"/>
      <c r="ED22" s="397"/>
      <c r="EE22" s="397"/>
      <c r="EF22" s="397"/>
      <c r="EG22" s="397"/>
      <c r="EH22" s="397"/>
      <c r="EI22" s="397"/>
      <c r="EJ22" s="397"/>
      <c r="EK22" s="397"/>
      <c r="EL22" s="397"/>
      <c r="EM22" s="397"/>
      <c r="EN22" s="397"/>
      <c r="EO22" s="397"/>
      <c r="EP22" s="397"/>
      <c r="EQ22" s="397"/>
      <c r="ER22" s="397"/>
      <c r="ES22" s="397"/>
      <c r="ET22" s="397"/>
      <c r="EU22" s="397"/>
      <c r="EV22" s="397"/>
      <c r="EW22" s="397"/>
      <c r="EX22" s="397"/>
      <c r="EY22" s="397"/>
      <c r="EZ22" s="397"/>
      <c r="FA22" s="397"/>
      <c r="FB22" s="397"/>
      <c r="FC22" s="397"/>
      <c r="FD22" s="397"/>
      <c r="FE22" s="397"/>
      <c r="FF22" s="397"/>
      <c r="FG22" s="397"/>
      <c r="FH22" s="397"/>
      <c r="FI22" s="397"/>
      <c r="FJ22" s="397"/>
      <c r="FK22" s="397"/>
      <c r="FL22" s="397"/>
      <c r="FM22" s="397"/>
      <c r="FN22" s="397"/>
      <c r="FO22" s="397"/>
      <c r="FP22" s="397"/>
      <c r="FQ22" s="397"/>
      <c r="FR22" s="397"/>
      <c r="FS22" s="397"/>
      <c r="FT22" s="397"/>
      <c r="FU22" s="397"/>
      <c r="FV22" s="397"/>
      <c r="FW22" s="397"/>
      <c r="FX22" s="397"/>
      <c r="FY22" s="397"/>
      <c r="FZ22" s="397"/>
      <c r="GA22" s="397"/>
      <c r="GB22" s="397"/>
      <c r="GC22" s="397"/>
      <c r="GD22" s="397"/>
      <c r="GE22" s="397"/>
      <c r="GF22" s="397"/>
      <c r="GG22" s="397"/>
      <c r="GH22" s="397"/>
      <c r="GI22" s="397"/>
      <c r="GJ22" s="397"/>
      <c r="GK22" s="397"/>
      <c r="GL22" s="397"/>
      <c r="GM22" s="397"/>
      <c r="GN22" s="397"/>
      <c r="GO22" s="397"/>
      <c r="GP22" s="397"/>
      <c r="GQ22" s="397"/>
      <c r="GR22" s="397"/>
      <c r="GS22" s="397"/>
      <c r="GT22" s="397"/>
      <c r="GU22" s="397"/>
      <c r="GV22" s="397"/>
      <c r="GW22" s="397"/>
      <c r="GX22" s="397"/>
      <c r="GY22" s="397"/>
      <c r="GZ22" s="397"/>
      <c r="HA22" s="397"/>
      <c r="HB22" s="397"/>
      <c r="HC22" s="397"/>
      <c r="HD22" s="397"/>
      <c r="HE22" s="397"/>
      <c r="HF22" s="397"/>
      <c r="HG22" s="397"/>
      <c r="HH22" s="397"/>
      <c r="HI22" s="397"/>
      <c r="HJ22" s="397"/>
      <c r="HK22" s="397"/>
      <c r="HL22" s="397"/>
      <c r="HM22" s="397"/>
      <c r="HN22" s="397"/>
      <c r="HO22" s="397"/>
      <c r="HP22" s="397"/>
      <c r="HQ22" s="397"/>
      <c r="HR22" s="397"/>
      <c r="HS22" s="397"/>
      <c r="HT22" s="397"/>
      <c r="HU22" s="397"/>
      <c r="HV22" s="397"/>
      <c r="HW22" s="397"/>
      <c r="HX22" s="397"/>
      <c r="HY22" s="397"/>
      <c r="HZ22" s="397"/>
      <c r="IA22" s="397"/>
      <c r="IB22" s="397"/>
      <c r="IC22" s="397"/>
      <c r="ID22" s="397"/>
      <c r="IE22" s="397"/>
      <c r="IF22" s="397"/>
      <c r="IG22" s="397"/>
      <c r="IH22" s="397"/>
      <c r="II22" s="397"/>
      <c r="IJ22" s="397"/>
      <c r="IK22" s="397"/>
      <c r="IL22" s="397"/>
      <c r="IM22" s="397"/>
      <c r="IN22" s="397"/>
      <c r="IO22" s="397"/>
      <c r="IP22" s="397"/>
      <c r="IQ22" s="397"/>
      <c r="IR22" s="397"/>
      <c r="IS22" s="397"/>
      <c r="IT22" s="397"/>
      <c r="IU22" s="397"/>
      <c r="IV22" s="397"/>
    </row>
    <row r="23" spans="1:256" s="400" customFormat="1" ht="24" customHeight="1" x14ac:dyDescent="0.25">
      <c r="A23" s="384">
        <v>12</v>
      </c>
      <c r="B23" s="32">
        <v>13</v>
      </c>
      <c r="C23" s="33">
        <v>56</v>
      </c>
      <c r="D23" s="34">
        <v>266</v>
      </c>
      <c r="E23" s="33">
        <v>795</v>
      </c>
      <c r="F23" s="31"/>
      <c r="G23" s="31" t="s">
        <v>2767</v>
      </c>
      <c r="H23" s="385" t="s">
        <v>2768</v>
      </c>
      <c r="I23" s="385" t="s">
        <v>2769</v>
      </c>
      <c r="J23" s="384" t="s">
        <v>2718</v>
      </c>
      <c r="K23" s="386">
        <v>43346</v>
      </c>
      <c r="L23" s="387">
        <v>2018</v>
      </c>
      <c r="M23" s="387">
        <v>3</v>
      </c>
      <c r="N23" s="387">
        <v>0</v>
      </c>
      <c r="O23" s="388" t="s">
        <v>2770</v>
      </c>
      <c r="P23" s="388" t="s">
        <v>2720</v>
      </c>
      <c r="Q23" s="384">
        <v>1</v>
      </c>
      <c r="R23" s="384">
        <v>40</v>
      </c>
      <c r="S23" s="384" t="s">
        <v>2721</v>
      </c>
      <c r="T23" s="401" t="s">
        <v>719</v>
      </c>
      <c r="U23" s="401"/>
      <c r="V23" s="401"/>
      <c r="W23" s="385" t="s">
        <v>2751</v>
      </c>
      <c r="X23" s="390" t="s">
        <v>2723</v>
      </c>
      <c r="Y23" s="390" t="s">
        <v>2723</v>
      </c>
      <c r="Z23" s="391">
        <v>9251.4</v>
      </c>
      <c r="AA23" s="392">
        <v>650</v>
      </c>
      <c r="AB23" s="392">
        <v>350</v>
      </c>
      <c r="AC23" s="392">
        <v>0</v>
      </c>
      <c r="AD23" s="392">
        <v>0</v>
      </c>
      <c r="AE23" s="392"/>
      <c r="AF23" s="392"/>
      <c r="AG23" s="393"/>
      <c r="AH23" s="391">
        <v>111016.79999999999</v>
      </c>
      <c r="AI23" s="392">
        <v>7800</v>
      </c>
      <c r="AJ23" s="392">
        <v>4200</v>
      </c>
      <c r="AK23" s="392">
        <v>0</v>
      </c>
      <c r="AL23" s="392">
        <v>0</v>
      </c>
      <c r="AM23" s="392">
        <v>16502.330000000002</v>
      </c>
      <c r="AN23" s="394">
        <v>1650.23</v>
      </c>
      <c r="AO23" s="392">
        <v>4950.7</v>
      </c>
      <c r="AP23" s="392">
        <v>20793</v>
      </c>
      <c r="AQ23" s="392"/>
      <c r="AR23" s="395">
        <v>3564.4800000000005</v>
      </c>
      <c r="AS23" s="392">
        <v>8760.84</v>
      </c>
      <c r="AT23" s="392">
        <v>2376.36</v>
      </c>
      <c r="AU23" s="392">
        <v>7800</v>
      </c>
      <c r="AV23" s="392"/>
      <c r="AW23" s="392"/>
      <c r="AX23" s="393"/>
      <c r="AY23" s="396">
        <v>189414.74000000002</v>
      </c>
      <c r="AZ23" s="397"/>
      <c r="BA23" s="397">
        <v>730.07</v>
      </c>
      <c r="BB23" s="397">
        <v>1732.75</v>
      </c>
      <c r="BC23" s="397">
        <v>297.04000000000002</v>
      </c>
      <c r="BD23" s="397">
        <v>198.03</v>
      </c>
      <c r="BE23" s="397"/>
      <c r="BF23" s="397"/>
      <c r="BG23" s="397"/>
      <c r="BH23" s="397"/>
      <c r="BI23" s="397"/>
      <c r="BJ23" s="397"/>
      <c r="BK23" s="397"/>
      <c r="BL23" s="397"/>
      <c r="BM23" s="397"/>
      <c r="BN23" s="397"/>
      <c r="BO23" s="397"/>
      <c r="BP23" s="397"/>
      <c r="BQ23" s="397"/>
      <c r="BR23" s="397"/>
      <c r="BS23" s="397"/>
      <c r="BT23" s="397"/>
      <c r="BU23" s="397"/>
      <c r="BV23" s="397"/>
      <c r="BW23" s="397"/>
      <c r="BX23" s="397"/>
      <c r="BY23" s="397"/>
      <c r="BZ23" s="397"/>
      <c r="CA23" s="397"/>
      <c r="CB23" s="397"/>
      <c r="CC23" s="397"/>
      <c r="CD23" s="397"/>
      <c r="CE23" s="397"/>
      <c r="CF23" s="397"/>
      <c r="CG23" s="397"/>
      <c r="CH23" s="397"/>
      <c r="CI23" s="397"/>
      <c r="CJ23" s="397"/>
      <c r="CK23" s="397"/>
      <c r="CL23" s="397"/>
      <c r="CM23" s="397"/>
      <c r="CN23" s="397"/>
      <c r="CO23" s="397"/>
      <c r="CP23" s="397"/>
      <c r="CQ23" s="397"/>
      <c r="CR23" s="397"/>
      <c r="CS23" s="397"/>
      <c r="CT23" s="397"/>
      <c r="CU23" s="397"/>
      <c r="CV23" s="397"/>
      <c r="CW23" s="397"/>
      <c r="CX23" s="397"/>
      <c r="CY23" s="397"/>
      <c r="CZ23" s="397"/>
      <c r="DA23" s="397"/>
      <c r="DB23" s="397"/>
      <c r="DC23" s="397"/>
      <c r="DD23" s="397"/>
      <c r="DE23" s="397"/>
      <c r="DF23" s="397"/>
      <c r="DG23" s="397"/>
      <c r="DH23" s="397"/>
      <c r="DI23" s="397"/>
      <c r="DJ23" s="397"/>
      <c r="DK23" s="397"/>
      <c r="DL23" s="397"/>
      <c r="DM23" s="397"/>
      <c r="DN23" s="397"/>
      <c r="DO23" s="397"/>
      <c r="DP23" s="397"/>
      <c r="DQ23" s="397"/>
      <c r="DR23" s="397"/>
      <c r="DS23" s="397"/>
      <c r="DT23" s="397"/>
      <c r="DU23" s="397"/>
      <c r="DV23" s="397"/>
      <c r="DW23" s="397"/>
      <c r="DX23" s="397"/>
      <c r="DY23" s="397"/>
      <c r="DZ23" s="397"/>
      <c r="EA23" s="397"/>
      <c r="EB23" s="397"/>
      <c r="EC23" s="397"/>
      <c r="ED23" s="397"/>
      <c r="EE23" s="397"/>
      <c r="EF23" s="397"/>
      <c r="EG23" s="397"/>
      <c r="EH23" s="397"/>
      <c r="EI23" s="397"/>
      <c r="EJ23" s="397"/>
      <c r="EK23" s="397"/>
      <c r="EL23" s="397"/>
      <c r="EM23" s="397"/>
      <c r="EN23" s="397"/>
      <c r="EO23" s="397"/>
      <c r="EP23" s="397"/>
      <c r="EQ23" s="397"/>
      <c r="ER23" s="397"/>
      <c r="ES23" s="397"/>
      <c r="ET23" s="397"/>
      <c r="EU23" s="397"/>
      <c r="EV23" s="397"/>
      <c r="EW23" s="397"/>
      <c r="EX23" s="397"/>
      <c r="EY23" s="397"/>
      <c r="EZ23" s="397"/>
      <c r="FA23" s="397"/>
      <c r="FB23" s="397"/>
      <c r="FC23" s="397"/>
      <c r="FD23" s="397"/>
      <c r="FE23" s="397"/>
      <c r="FF23" s="397"/>
      <c r="FG23" s="397"/>
      <c r="FH23" s="397"/>
      <c r="FI23" s="397"/>
      <c r="FJ23" s="397"/>
      <c r="FK23" s="397"/>
      <c r="FL23" s="397"/>
      <c r="FM23" s="397"/>
      <c r="FN23" s="397"/>
      <c r="FO23" s="397"/>
      <c r="FP23" s="397"/>
      <c r="FQ23" s="397"/>
      <c r="FR23" s="397"/>
      <c r="FS23" s="397"/>
      <c r="FT23" s="397"/>
      <c r="FU23" s="397"/>
      <c r="FV23" s="397"/>
      <c r="FW23" s="397"/>
      <c r="FX23" s="397"/>
      <c r="FY23" s="397"/>
      <c r="FZ23" s="397"/>
      <c r="GA23" s="397"/>
      <c r="GB23" s="397"/>
      <c r="GC23" s="397"/>
      <c r="GD23" s="397"/>
      <c r="GE23" s="397"/>
      <c r="GF23" s="397"/>
      <c r="GG23" s="397"/>
      <c r="GH23" s="397"/>
      <c r="GI23" s="397"/>
      <c r="GJ23" s="397"/>
      <c r="GK23" s="397"/>
      <c r="GL23" s="397"/>
      <c r="GM23" s="397"/>
      <c r="GN23" s="397"/>
      <c r="GO23" s="397"/>
      <c r="GP23" s="397"/>
      <c r="GQ23" s="397"/>
      <c r="GR23" s="397"/>
      <c r="GS23" s="397"/>
      <c r="GT23" s="397"/>
      <c r="GU23" s="397"/>
      <c r="GV23" s="397"/>
      <c r="GW23" s="397"/>
      <c r="GX23" s="397"/>
      <c r="GY23" s="397"/>
      <c r="GZ23" s="397"/>
      <c r="HA23" s="397"/>
      <c r="HB23" s="397"/>
      <c r="HC23" s="397"/>
      <c r="HD23" s="397"/>
      <c r="HE23" s="397"/>
      <c r="HF23" s="397"/>
      <c r="HG23" s="397"/>
      <c r="HH23" s="397"/>
      <c r="HI23" s="397"/>
      <c r="HJ23" s="397"/>
      <c r="HK23" s="397"/>
      <c r="HL23" s="397"/>
      <c r="HM23" s="397"/>
      <c r="HN23" s="397"/>
      <c r="HO23" s="397"/>
      <c r="HP23" s="397"/>
      <c r="HQ23" s="397"/>
      <c r="HR23" s="397"/>
      <c r="HS23" s="397"/>
      <c r="HT23" s="397"/>
      <c r="HU23" s="397"/>
      <c r="HV23" s="397"/>
      <c r="HW23" s="397"/>
      <c r="HX23" s="397"/>
      <c r="HY23" s="397"/>
      <c r="HZ23" s="397"/>
      <c r="IA23" s="397"/>
      <c r="IB23" s="397"/>
      <c r="IC23" s="397"/>
      <c r="ID23" s="397"/>
      <c r="IE23" s="397"/>
      <c r="IF23" s="397"/>
      <c r="IG23" s="397"/>
      <c r="IH23" s="397"/>
      <c r="II23" s="397"/>
      <c r="IJ23" s="397"/>
      <c r="IK23" s="397"/>
      <c r="IL23" s="397"/>
      <c r="IM23" s="397"/>
      <c r="IN23" s="397"/>
      <c r="IO23" s="397"/>
      <c r="IP23" s="397"/>
      <c r="IQ23" s="397"/>
      <c r="IR23" s="397"/>
      <c r="IS23" s="397"/>
      <c r="IT23" s="397"/>
      <c r="IU23" s="397"/>
      <c r="IV23" s="397"/>
    </row>
    <row r="24" spans="1:256" s="400" customFormat="1" ht="24" customHeight="1" x14ac:dyDescent="0.25">
      <c r="A24" s="384">
        <v>13</v>
      </c>
      <c r="B24" s="32">
        <v>13</v>
      </c>
      <c r="C24" s="33">
        <v>56</v>
      </c>
      <c r="D24" s="34">
        <v>266</v>
      </c>
      <c r="E24" s="33">
        <v>795</v>
      </c>
      <c r="F24" s="31"/>
      <c r="G24" s="31" t="s">
        <v>2771</v>
      </c>
      <c r="H24" s="385" t="s">
        <v>2772</v>
      </c>
      <c r="I24" s="385" t="s">
        <v>2773</v>
      </c>
      <c r="J24" s="384" t="s">
        <v>2718</v>
      </c>
      <c r="K24" s="386">
        <v>40452</v>
      </c>
      <c r="L24" s="387">
        <v>2010</v>
      </c>
      <c r="M24" s="387">
        <v>11</v>
      </c>
      <c r="N24" s="387">
        <v>3</v>
      </c>
      <c r="O24" s="384" t="s">
        <v>2719</v>
      </c>
      <c r="P24" s="384" t="s">
        <v>2720</v>
      </c>
      <c r="Q24" s="384">
        <v>2</v>
      </c>
      <c r="R24" s="384">
        <v>40</v>
      </c>
      <c r="S24" s="384" t="s">
        <v>2721</v>
      </c>
      <c r="T24" s="401" t="s">
        <v>719</v>
      </c>
      <c r="U24" s="401"/>
      <c r="V24" s="401"/>
      <c r="W24" s="385" t="s">
        <v>2762</v>
      </c>
      <c r="X24" s="390" t="s">
        <v>2723</v>
      </c>
      <c r="Y24" s="390" t="s">
        <v>2723</v>
      </c>
      <c r="Z24" s="391">
        <v>9514.7999999999993</v>
      </c>
      <c r="AA24" s="392">
        <v>650</v>
      </c>
      <c r="AB24" s="392">
        <v>350</v>
      </c>
      <c r="AC24" s="392">
        <v>0</v>
      </c>
      <c r="AD24" s="392">
        <v>425.1</v>
      </c>
      <c r="AE24" s="392"/>
      <c r="AF24" s="392"/>
      <c r="AG24" s="393"/>
      <c r="AH24" s="391">
        <v>114177.59999999999</v>
      </c>
      <c r="AI24" s="392">
        <v>7800</v>
      </c>
      <c r="AJ24" s="392">
        <v>4200</v>
      </c>
      <c r="AK24" s="392">
        <v>0</v>
      </c>
      <c r="AL24" s="392">
        <v>5101.2000000000007</v>
      </c>
      <c r="AM24" s="392">
        <v>16941.330000000002</v>
      </c>
      <c r="AN24" s="394">
        <v>1694.13</v>
      </c>
      <c r="AO24" s="392">
        <v>5082.3999999999996</v>
      </c>
      <c r="AP24" s="392">
        <v>21346.079999999998</v>
      </c>
      <c r="AQ24" s="392"/>
      <c r="AR24" s="395">
        <v>3659.2799999999997</v>
      </c>
      <c r="AS24" s="392">
        <v>8970.9599999999991</v>
      </c>
      <c r="AT24" s="392">
        <v>2439.6000000000004</v>
      </c>
      <c r="AU24" s="392">
        <v>7800</v>
      </c>
      <c r="AV24" s="392"/>
      <c r="AW24" s="392"/>
      <c r="AX24" s="393"/>
      <c r="AY24" s="396">
        <v>199212.58</v>
      </c>
      <c r="AZ24" s="397"/>
      <c r="BA24" s="397">
        <v>747.58</v>
      </c>
      <c r="BB24" s="397">
        <v>1778.84</v>
      </c>
      <c r="BC24" s="397">
        <v>304.94</v>
      </c>
      <c r="BD24" s="397">
        <v>203.3</v>
      </c>
      <c r="BE24" s="397"/>
      <c r="BF24" s="397"/>
      <c r="BG24" s="397"/>
      <c r="BH24" s="397"/>
      <c r="BI24" s="397"/>
      <c r="BJ24" s="397"/>
      <c r="BK24" s="397"/>
      <c r="BL24" s="397"/>
      <c r="BM24" s="397"/>
      <c r="BN24" s="397"/>
      <c r="BO24" s="397"/>
      <c r="BP24" s="397"/>
      <c r="BQ24" s="397"/>
      <c r="BR24" s="397"/>
      <c r="BS24" s="397"/>
      <c r="BT24" s="397"/>
      <c r="BU24" s="397"/>
      <c r="BV24" s="397"/>
      <c r="BW24" s="397"/>
      <c r="BX24" s="397"/>
      <c r="BY24" s="397"/>
      <c r="BZ24" s="397"/>
      <c r="CA24" s="397"/>
      <c r="CB24" s="397"/>
      <c r="CC24" s="397"/>
      <c r="CD24" s="397"/>
      <c r="CE24" s="397"/>
      <c r="CF24" s="397"/>
      <c r="CG24" s="397"/>
      <c r="CH24" s="397"/>
      <c r="CI24" s="397"/>
      <c r="CJ24" s="397"/>
      <c r="CK24" s="397"/>
      <c r="CL24" s="397"/>
      <c r="CM24" s="397"/>
      <c r="CN24" s="397"/>
      <c r="CO24" s="397"/>
      <c r="CP24" s="397"/>
      <c r="CQ24" s="397"/>
      <c r="CR24" s="397"/>
      <c r="CS24" s="397"/>
      <c r="CT24" s="397"/>
      <c r="CU24" s="397"/>
      <c r="CV24" s="397"/>
      <c r="CW24" s="397"/>
      <c r="CX24" s="397"/>
      <c r="CY24" s="397"/>
      <c r="CZ24" s="397"/>
      <c r="DA24" s="397"/>
      <c r="DB24" s="397"/>
      <c r="DC24" s="397"/>
      <c r="DD24" s="397"/>
      <c r="DE24" s="397"/>
      <c r="DF24" s="397"/>
      <c r="DG24" s="397"/>
      <c r="DH24" s="397"/>
      <c r="DI24" s="397"/>
      <c r="DJ24" s="397"/>
      <c r="DK24" s="397"/>
      <c r="DL24" s="397"/>
      <c r="DM24" s="397"/>
      <c r="DN24" s="397"/>
      <c r="DO24" s="397"/>
      <c r="DP24" s="397"/>
      <c r="DQ24" s="397"/>
      <c r="DR24" s="397"/>
      <c r="DS24" s="397"/>
      <c r="DT24" s="397"/>
      <c r="DU24" s="397"/>
      <c r="DV24" s="397"/>
      <c r="DW24" s="397"/>
      <c r="DX24" s="397"/>
      <c r="DY24" s="397"/>
      <c r="DZ24" s="397"/>
      <c r="EA24" s="397"/>
      <c r="EB24" s="397"/>
      <c r="EC24" s="397"/>
      <c r="ED24" s="397"/>
      <c r="EE24" s="397"/>
      <c r="EF24" s="397"/>
      <c r="EG24" s="397"/>
      <c r="EH24" s="397"/>
      <c r="EI24" s="397"/>
      <c r="EJ24" s="397"/>
      <c r="EK24" s="397"/>
      <c r="EL24" s="397"/>
      <c r="EM24" s="397"/>
      <c r="EN24" s="397"/>
      <c r="EO24" s="397"/>
      <c r="EP24" s="397"/>
      <c r="EQ24" s="397"/>
      <c r="ER24" s="397"/>
      <c r="ES24" s="397"/>
      <c r="ET24" s="397"/>
      <c r="EU24" s="397"/>
      <c r="EV24" s="397"/>
      <c r="EW24" s="397"/>
      <c r="EX24" s="397"/>
      <c r="EY24" s="397"/>
      <c r="EZ24" s="397"/>
      <c r="FA24" s="397"/>
      <c r="FB24" s="397"/>
      <c r="FC24" s="397"/>
      <c r="FD24" s="397"/>
      <c r="FE24" s="397"/>
      <c r="FF24" s="397"/>
      <c r="FG24" s="397"/>
      <c r="FH24" s="397"/>
      <c r="FI24" s="397"/>
      <c r="FJ24" s="397"/>
      <c r="FK24" s="397"/>
      <c r="FL24" s="397"/>
      <c r="FM24" s="397"/>
      <c r="FN24" s="397"/>
      <c r="FO24" s="397"/>
      <c r="FP24" s="397"/>
      <c r="FQ24" s="397"/>
      <c r="FR24" s="397"/>
      <c r="FS24" s="397"/>
      <c r="FT24" s="397"/>
      <c r="FU24" s="397"/>
      <c r="FV24" s="397"/>
      <c r="FW24" s="397"/>
      <c r="FX24" s="397"/>
      <c r="FY24" s="397"/>
      <c r="FZ24" s="397"/>
      <c r="GA24" s="397"/>
      <c r="GB24" s="397"/>
      <c r="GC24" s="397"/>
      <c r="GD24" s="397"/>
      <c r="GE24" s="397"/>
      <c r="GF24" s="397"/>
      <c r="GG24" s="397"/>
      <c r="GH24" s="397"/>
      <c r="GI24" s="397"/>
      <c r="GJ24" s="397"/>
      <c r="GK24" s="397"/>
      <c r="GL24" s="397"/>
      <c r="GM24" s="397"/>
      <c r="GN24" s="397"/>
      <c r="GO24" s="397"/>
      <c r="GP24" s="397"/>
      <c r="GQ24" s="397"/>
      <c r="GR24" s="397"/>
      <c r="GS24" s="397"/>
      <c r="GT24" s="397"/>
      <c r="GU24" s="397"/>
      <c r="GV24" s="397"/>
      <c r="GW24" s="397"/>
      <c r="GX24" s="397"/>
      <c r="GY24" s="397"/>
      <c r="GZ24" s="397"/>
      <c r="HA24" s="397"/>
      <c r="HB24" s="397"/>
      <c r="HC24" s="397"/>
      <c r="HD24" s="397"/>
      <c r="HE24" s="397"/>
      <c r="HF24" s="397"/>
      <c r="HG24" s="397"/>
      <c r="HH24" s="397"/>
      <c r="HI24" s="397"/>
      <c r="HJ24" s="397"/>
      <c r="HK24" s="397"/>
      <c r="HL24" s="397"/>
      <c r="HM24" s="397"/>
      <c r="HN24" s="397"/>
      <c r="HO24" s="397"/>
      <c r="HP24" s="397"/>
      <c r="HQ24" s="397"/>
      <c r="HR24" s="397"/>
      <c r="HS24" s="397"/>
      <c r="HT24" s="397"/>
      <c r="HU24" s="397"/>
      <c r="HV24" s="397"/>
      <c r="HW24" s="397"/>
      <c r="HX24" s="397"/>
      <c r="HY24" s="397"/>
      <c r="HZ24" s="397"/>
      <c r="IA24" s="397"/>
      <c r="IB24" s="397"/>
      <c r="IC24" s="397"/>
      <c r="ID24" s="397"/>
      <c r="IE24" s="397"/>
      <c r="IF24" s="397"/>
      <c r="IG24" s="397"/>
      <c r="IH24" s="397"/>
      <c r="II24" s="397"/>
      <c r="IJ24" s="397"/>
      <c r="IK24" s="397"/>
      <c r="IL24" s="397"/>
      <c r="IM24" s="397"/>
      <c r="IN24" s="397"/>
      <c r="IO24" s="397"/>
      <c r="IP24" s="397"/>
      <c r="IQ24" s="397"/>
      <c r="IR24" s="397"/>
      <c r="IS24" s="397"/>
      <c r="IT24" s="397"/>
      <c r="IU24" s="397"/>
      <c r="IV24" s="397"/>
    </row>
    <row r="25" spans="1:256" s="400" customFormat="1" ht="24" customHeight="1" x14ac:dyDescent="0.25">
      <c r="A25" s="384">
        <v>14</v>
      </c>
      <c r="B25" s="32">
        <v>13</v>
      </c>
      <c r="C25" s="33">
        <v>56</v>
      </c>
      <c r="D25" s="34">
        <v>266</v>
      </c>
      <c r="E25" s="33">
        <v>795</v>
      </c>
      <c r="F25" s="31"/>
      <c r="G25" s="31" t="s">
        <v>2774</v>
      </c>
      <c r="H25" s="385" t="s">
        <v>2775</v>
      </c>
      <c r="I25" s="385" t="s">
        <v>2776</v>
      </c>
      <c r="J25" s="384" t="s">
        <v>2718</v>
      </c>
      <c r="K25" s="386">
        <v>38817</v>
      </c>
      <c r="L25" s="387">
        <v>2006</v>
      </c>
      <c r="M25" s="387">
        <v>15</v>
      </c>
      <c r="N25" s="387">
        <v>4</v>
      </c>
      <c r="O25" s="384" t="s">
        <v>2719</v>
      </c>
      <c r="P25" s="384" t="s">
        <v>2720</v>
      </c>
      <c r="Q25" s="384">
        <v>3</v>
      </c>
      <c r="R25" s="384">
        <v>40</v>
      </c>
      <c r="S25" s="384" t="s">
        <v>2721</v>
      </c>
      <c r="T25" s="401" t="s">
        <v>719</v>
      </c>
      <c r="U25" s="401"/>
      <c r="V25" s="401"/>
      <c r="W25" s="385" t="s">
        <v>2777</v>
      </c>
      <c r="X25" s="390" t="s">
        <v>2723</v>
      </c>
      <c r="Y25" s="390" t="s">
        <v>2723</v>
      </c>
      <c r="Z25" s="391">
        <v>10019.1</v>
      </c>
      <c r="AA25" s="392">
        <v>650</v>
      </c>
      <c r="AB25" s="392">
        <v>350</v>
      </c>
      <c r="AC25" s="392">
        <v>0</v>
      </c>
      <c r="AD25" s="392">
        <v>566.79999999999995</v>
      </c>
      <c r="AE25" s="392"/>
      <c r="AF25" s="392"/>
      <c r="AG25" s="393"/>
      <c r="AH25" s="391">
        <v>120229.20000000001</v>
      </c>
      <c r="AI25" s="392">
        <v>7800</v>
      </c>
      <c r="AJ25" s="392">
        <v>4200</v>
      </c>
      <c r="AK25" s="392">
        <v>0</v>
      </c>
      <c r="AL25" s="392">
        <v>6801.5999999999995</v>
      </c>
      <c r="AM25" s="392">
        <v>17781.830000000002</v>
      </c>
      <c r="AN25" s="394">
        <v>1778.18</v>
      </c>
      <c r="AO25" s="392">
        <v>5334.55</v>
      </c>
      <c r="AP25" s="392">
        <v>22405.079999999998</v>
      </c>
      <c r="AQ25" s="392"/>
      <c r="AR25" s="395">
        <v>3840.84</v>
      </c>
      <c r="AS25" s="392">
        <v>9182.4</v>
      </c>
      <c r="AT25" s="392">
        <v>2560.56</v>
      </c>
      <c r="AU25" s="392">
        <v>7800</v>
      </c>
      <c r="AV25" s="392"/>
      <c r="AW25" s="392"/>
      <c r="AX25" s="393"/>
      <c r="AY25" s="396">
        <v>209714.23999999996</v>
      </c>
      <c r="AZ25" s="397"/>
      <c r="BA25" s="397">
        <v>765.2</v>
      </c>
      <c r="BB25" s="397">
        <v>1867.09</v>
      </c>
      <c r="BC25" s="397">
        <v>320.07</v>
      </c>
      <c r="BD25" s="397">
        <v>213.38</v>
      </c>
      <c r="BE25" s="397"/>
      <c r="BF25" s="397"/>
      <c r="BG25" s="397"/>
      <c r="BH25" s="397"/>
      <c r="BI25" s="397"/>
      <c r="BJ25" s="397"/>
      <c r="BK25" s="397"/>
      <c r="BL25" s="397"/>
      <c r="BM25" s="397"/>
      <c r="BN25" s="397"/>
      <c r="BO25" s="397"/>
      <c r="BP25" s="397"/>
      <c r="BQ25" s="397"/>
      <c r="BR25" s="397"/>
      <c r="BS25" s="397"/>
      <c r="BT25" s="397"/>
      <c r="BU25" s="397"/>
      <c r="BV25" s="397"/>
      <c r="BW25" s="397"/>
      <c r="BX25" s="397"/>
      <c r="BY25" s="397"/>
      <c r="BZ25" s="397"/>
      <c r="CA25" s="397"/>
      <c r="CB25" s="397"/>
      <c r="CC25" s="397"/>
      <c r="CD25" s="397"/>
      <c r="CE25" s="397"/>
      <c r="CF25" s="397"/>
      <c r="CG25" s="397"/>
      <c r="CH25" s="397"/>
      <c r="CI25" s="397"/>
      <c r="CJ25" s="397"/>
      <c r="CK25" s="397"/>
      <c r="CL25" s="397"/>
      <c r="CM25" s="397"/>
      <c r="CN25" s="397"/>
      <c r="CO25" s="397"/>
      <c r="CP25" s="397"/>
      <c r="CQ25" s="397"/>
      <c r="CR25" s="397"/>
      <c r="CS25" s="397"/>
      <c r="CT25" s="397"/>
      <c r="CU25" s="397"/>
      <c r="CV25" s="397"/>
      <c r="CW25" s="397"/>
      <c r="CX25" s="397"/>
      <c r="CY25" s="397"/>
      <c r="CZ25" s="397"/>
      <c r="DA25" s="397"/>
      <c r="DB25" s="397"/>
      <c r="DC25" s="397"/>
      <c r="DD25" s="397"/>
      <c r="DE25" s="397"/>
      <c r="DF25" s="397"/>
      <c r="DG25" s="397"/>
      <c r="DH25" s="397"/>
      <c r="DI25" s="397"/>
      <c r="DJ25" s="397"/>
      <c r="DK25" s="397"/>
      <c r="DL25" s="397"/>
      <c r="DM25" s="397"/>
      <c r="DN25" s="397"/>
      <c r="DO25" s="397"/>
      <c r="DP25" s="397"/>
      <c r="DQ25" s="397"/>
      <c r="DR25" s="397"/>
      <c r="DS25" s="397"/>
      <c r="DT25" s="397"/>
      <c r="DU25" s="397"/>
      <c r="DV25" s="397"/>
      <c r="DW25" s="397"/>
      <c r="DX25" s="397"/>
      <c r="DY25" s="397"/>
      <c r="DZ25" s="397"/>
      <c r="EA25" s="397"/>
      <c r="EB25" s="397"/>
      <c r="EC25" s="397"/>
      <c r="ED25" s="397"/>
      <c r="EE25" s="397"/>
      <c r="EF25" s="397"/>
      <c r="EG25" s="397"/>
      <c r="EH25" s="397"/>
      <c r="EI25" s="397"/>
      <c r="EJ25" s="397"/>
      <c r="EK25" s="397"/>
      <c r="EL25" s="397"/>
      <c r="EM25" s="397"/>
      <c r="EN25" s="397"/>
      <c r="EO25" s="397"/>
      <c r="EP25" s="397"/>
      <c r="EQ25" s="397"/>
      <c r="ER25" s="397"/>
      <c r="ES25" s="397"/>
      <c r="ET25" s="397"/>
      <c r="EU25" s="397"/>
      <c r="EV25" s="397"/>
      <c r="EW25" s="397"/>
      <c r="EX25" s="397"/>
      <c r="EY25" s="397"/>
      <c r="EZ25" s="397"/>
      <c r="FA25" s="397"/>
      <c r="FB25" s="397"/>
      <c r="FC25" s="397"/>
      <c r="FD25" s="397"/>
      <c r="FE25" s="397"/>
      <c r="FF25" s="397"/>
      <c r="FG25" s="397"/>
      <c r="FH25" s="397"/>
      <c r="FI25" s="397"/>
      <c r="FJ25" s="397"/>
      <c r="FK25" s="397"/>
      <c r="FL25" s="397"/>
      <c r="FM25" s="397"/>
      <c r="FN25" s="397"/>
      <c r="FO25" s="397"/>
      <c r="FP25" s="397"/>
      <c r="FQ25" s="397"/>
      <c r="FR25" s="397"/>
      <c r="FS25" s="397"/>
      <c r="FT25" s="397"/>
      <c r="FU25" s="397"/>
      <c r="FV25" s="397"/>
      <c r="FW25" s="397"/>
      <c r="FX25" s="397"/>
      <c r="FY25" s="397"/>
      <c r="FZ25" s="397"/>
      <c r="GA25" s="397"/>
      <c r="GB25" s="397"/>
      <c r="GC25" s="397"/>
      <c r="GD25" s="397"/>
      <c r="GE25" s="397"/>
      <c r="GF25" s="397"/>
      <c r="GG25" s="397"/>
      <c r="GH25" s="397"/>
      <c r="GI25" s="397"/>
      <c r="GJ25" s="397"/>
      <c r="GK25" s="397"/>
      <c r="GL25" s="397"/>
      <c r="GM25" s="397"/>
      <c r="GN25" s="397"/>
      <c r="GO25" s="397"/>
      <c r="GP25" s="397"/>
      <c r="GQ25" s="397"/>
      <c r="GR25" s="397"/>
      <c r="GS25" s="397"/>
      <c r="GT25" s="397"/>
      <c r="GU25" s="397"/>
      <c r="GV25" s="397"/>
      <c r="GW25" s="397"/>
      <c r="GX25" s="397"/>
      <c r="GY25" s="397"/>
      <c r="GZ25" s="397"/>
      <c r="HA25" s="397"/>
      <c r="HB25" s="397"/>
      <c r="HC25" s="397"/>
      <c r="HD25" s="397"/>
      <c r="HE25" s="397"/>
      <c r="HF25" s="397"/>
      <c r="HG25" s="397"/>
      <c r="HH25" s="397"/>
      <c r="HI25" s="397"/>
      <c r="HJ25" s="397"/>
      <c r="HK25" s="397"/>
      <c r="HL25" s="397"/>
      <c r="HM25" s="397"/>
      <c r="HN25" s="397"/>
      <c r="HO25" s="397"/>
      <c r="HP25" s="397"/>
      <c r="HQ25" s="397"/>
      <c r="HR25" s="397"/>
      <c r="HS25" s="397"/>
      <c r="HT25" s="397"/>
      <c r="HU25" s="397"/>
      <c r="HV25" s="397"/>
      <c r="HW25" s="397"/>
      <c r="HX25" s="397"/>
      <c r="HY25" s="397"/>
      <c r="HZ25" s="397"/>
      <c r="IA25" s="397"/>
      <c r="IB25" s="397"/>
      <c r="IC25" s="397"/>
      <c r="ID25" s="397"/>
      <c r="IE25" s="397"/>
      <c r="IF25" s="397"/>
      <c r="IG25" s="397"/>
      <c r="IH25" s="397"/>
      <c r="II25" s="397"/>
      <c r="IJ25" s="397"/>
      <c r="IK25" s="397"/>
      <c r="IL25" s="397"/>
      <c r="IM25" s="397"/>
      <c r="IN25" s="397"/>
      <c r="IO25" s="397"/>
      <c r="IP25" s="397"/>
      <c r="IQ25" s="397"/>
      <c r="IR25" s="397"/>
      <c r="IS25" s="397"/>
      <c r="IT25" s="397"/>
      <c r="IU25" s="397"/>
      <c r="IV25" s="397"/>
    </row>
    <row r="26" spans="1:256" s="400" customFormat="1" ht="24" customHeight="1" x14ac:dyDescent="0.25">
      <c r="A26" s="384">
        <v>15</v>
      </c>
      <c r="B26" s="32">
        <v>13</v>
      </c>
      <c r="C26" s="33">
        <v>56</v>
      </c>
      <c r="D26" s="34">
        <v>266</v>
      </c>
      <c r="E26" s="33">
        <v>795</v>
      </c>
      <c r="F26" s="31"/>
      <c r="G26" s="31" t="s">
        <v>2778</v>
      </c>
      <c r="H26" s="385" t="s">
        <v>2779</v>
      </c>
      <c r="I26" s="385" t="s">
        <v>2780</v>
      </c>
      <c r="J26" s="384" t="s">
        <v>2718</v>
      </c>
      <c r="K26" s="386">
        <v>41008</v>
      </c>
      <c r="L26" s="387">
        <v>2012</v>
      </c>
      <c r="M26" s="387">
        <v>9</v>
      </c>
      <c r="N26" s="387">
        <v>2</v>
      </c>
      <c r="O26" s="384" t="s">
        <v>2719</v>
      </c>
      <c r="P26" s="384" t="s">
        <v>2720</v>
      </c>
      <c r="Q26" s="384">
        <v>8</v>
      </c>
      <c r="R26" s="384">
        <v>40</v>
      </c>
      <c r="S26" s="384" t="s">
        <v>2721</v>
      </c>
      <c r="T26" s="401" t="s">
        <v>719</v>
      </c>
      <c r="U26" s="401"/>
      <c r="V26" s="401"/>
      <c r="W26" s="385" t="s">
        <v>2781</v>
      </c>
      <c r="X26" s="390" t="s">
        <v>2723</v>
      </c>
      <c r="Y26" s="390" t="s">
        <v>2723</v>
      </c>
      <c r="Z26" s="391">
        <v>12081</v>
      </c>
      <c r="AA26" s="392">
        <v>650</v>
      </c>
      <c r="AB26" s="392">
        <v>350</v>
      </c>
      <c r="AC26" s="392">
        <v>0</v>
      </c>
      <c r="AD26" s="392">
        <v>283.39999999999998</v>
      </c>
      <c r="AE26" s="392"/>
      <c r="AF26" s="392"/>
      <c r="AG26" s="393"/>
      <c r="AH26" s="391">
        <v>144972</v>
      </c>
      <c r="AI26" s="392">
        <v>7800</v>
      </c>
      <c r="AJ26" s="392">
        <v>4200</v>
      </c>
      <c r="AK26" s="392">
        <v>0</v>
      </c>
      <c r="AL26" s="392">
        <v>3400.7999999999997</v>
      </c>
      <c r="AM26" s="392">
        <v>21218.33</v>
      </c>
      <c r="AN26" s="394">
        <v>2121.83</v>
      </c>
      <c r="AO26" s="392">
        <v>6365.5</v>
      </c>
      <c r="AP26" s="392">
        <v>26735.159999999996</v>
      </c>
      <c r="AQ26" s="392"/>
      <c r="AR26" s="395">
        <v>4583.16</v>
      </c>
      <c r="AS26" s="392">
        <v>9801.7199999999993</v>
      </c>
      <c r="AT26" s="392">
        <v>3055.44</v>
      </c>
      <c r="AU26" s="392">
        <v>7800</v>
      </c>
      <c r="AV26" s="392"/>
      <c r="AW26" s="392"/>
      <c r="AX26" s="393"/>
      <c r="AY26" s="396">
        <v>242053.94</v>
      </c>
      <c r="AZ26" s="397"/>
      <c r="BA26" s="397">
        <v>816.81</v>
      </c>
      <c r="BB26" s="397">
        <v>2227.9299999999998</v>
      </c>
      <c r="BC26" s="397">
        <v>381.93</v>
      </c>
      <c r="BD26" s="397">
        <v>254.62</v>
      </c>
      <c r="BE26" s="397"/>
      <c r="BF26" s="397"/>
      <c r="BG26" s="397"/>
      <c r="BH26" s="397"/>
      <c r="BI26" s="397"/>
      <c r="BJ26" s="397"/>
      <c r="BK26" s="397"/>
      <c r="BL26" s="397"/>
      <c r="BM26" s="397"/>
      <c r="BN26" s="397"/>
      <c r="BO26" s="397"/>
      <c r="BP26" s="397"/>
      <c r="BQ26" s="397"/>
      <c r="BR26" s="397"/>
      <c r="BS26" s="397"/>
      <c r="BT26" s="397"/>
      <c r="BU26" s="397"/>
      <c r="BV26" s="397"/>
      <c r="BW26" s="397"/>
      <c r="BX26" s="397"/>
      <c r="BY26" s="397"/>
      <c r="BZ26" s="397"/>
      <c r="CA26" s="397"/>
      <c r="CB26" s="397"/>
      <c r="CC26" s="397"/>
      <c r="CD26" s="397"/>
      <c r="CE26" s="397"/>
      <c r="CF26" s="397"/>
      <c r="CG26" s="397"/>
      <c r="CH26" s="397"/>
      <c r="CI26" s="397"/>
      <c r="CJ26" s="397"/>
      <c r="CK26" s="397"/>
      <c r="CL26" s="397"/>
      <c r="CM26" s="397"/>
      <c r="CN26" s="397"/>
      <c r="CO26" s="397"/>
      <c r="CP26" s="397"/>
      <c r="CQ26" s="397"/>
      <c r="CR26" s="397"/>
      <c r="CS26" s="397"/>
      <c r="CT26" s="397"/>
      <c r="CU26" s="397"/>
      <c r="CV26" s="397"/>
      <c r="CW26" s="397"/>
      <c r="CX26" s="397"/>
      <c r="CY26" s="397"/>
      <c r="CZ26" s="397"/>
      <c r="DA26" s="397"/>
      <c r="DB26" s="397"/>
      <c r="DC26" s="397"/>
      <c r="DD26" s="397"/>
      <c r="DE26" s="397"/>
      <c r="DF26" s="397"/>
      <c r="DG26" s="397"/>
      <c r="DH26" s="397"/>
      <c r="DI26" s="397"/>
      <c r="DJ26" s="397"/>
      <c r="DK26" s="397"/>
      <c r="DL26" s="397"/>
      <c r="DM26" s="397"/>
      <c r="DN26" s="397"/>
      <c r="DO26" s="397"/>
      <c r="DP26" s="397"/>
      <c r="DQ26" s="397"/>
      <c r="DR26" s="397"/>
      <c r="DS26" s="397"/>
      <c r="DT26" s="397"/>
      <c r="DU26" s="397"/>
      <c r="DV26" s="397"/>
      <c r="DW26" s="397"/>
      <c r="DX26" s="397"/>
      <c r="DY26" s="397"/>
      <c r="DZ26" s="397"/>
      <c r="EA26" s="397"/>
      <c r="EB26" s="397"/>
      <c r="EC26" s="397"/>
      <c r="ED26" s="397"/>
      <c r="EE26" s="397"/>
      <c r="EF26" s="397"/>
      <c r="EG26" s="397"/>
      <c r="EH26" s="397"/>
      <c r="EI26" s="397"/>
      <c r="EJ26" s="397"/>
      <c r="EK26" s="397"/>
      <c r="EL26" s="397"/>
      <c r="EM26" s="397"/>
      <c r="EN26" s="397"/>
      <c r="EO26" s="397"/>
      <c r="EP26" s="397"/>
      <c r="EQ26" s="397"/>
      <c r="ER26" s="397"/>
      <c r="ES26" s="397"/>
      <c r="ET26" s="397"/>
      <c r="EU26" s="397"/>
      <c r="EV26" s="397"/>
      <c r="EW26" s="397"/>
      <c r="EX26" s="397"/>
      <c r="EY26" s="397"/>
      <c r="EZ26" s="397"/>
      <c r="FA26" s="397"/>
      <c r="FB26" s="397"/>
      <c r="FC26" s="397"/>
      <c r="FD26" s="397"/>
      <c r="FE26" s="397"/>
      <c r="FF26" s="397"/>
      <c r="FG26" s="397"/>
      <c r="FH26" s="397"/>
      <c r="FI26" s="397"/>
      <c r="FJ26" s="397"/>
      <c r="FK26" s="397"/>
      <c r="FL26" s="397"/>
      <c r="FM26" s="397"/>
      <c r="FN26" s="397"/>
      <c r="FO26" s="397"/>
      <c r="FP26" s="397"/>
      <c r="FQ26" s="397"/>
      <c r="FR26" s="397"/>
      <c r="FS26" s="397"/>
      <c r="FT26" s="397"/>
      <c r="FU26" s="397"/>
      <c r="FV26" s="397"/>
      <c r="FW26" s="397"/>
      <c r="FX26" s="397"/>
      <c r="FY26" s="397"/>
      <c r="FZ26" s="397"/>
      <c r="GA26" s="397"/>
      <c r="GB26" s="397"/>
      <c r="GC26" s="397"/>
      <c r="GD26" s="397"/>
      <c r="GE26" s="397"/>
      <c r="GF26" s="397"/>
      <c r="GG26" s="397"/>
      <c r="GH26" s="397"/>
      <c r="GI26" s="397"/>
      <c r="GJ26" s="397"/>
      <c r="GK26" s="397"/>
      <c r="GL26" s="397"/>
      <c r="GM26" s="397"/>
      <c r="GN26" s="397"/>
      <c r="GO26" s="397"/>
      <c r="GP26" s="397"/>
      <c r="GQ26" s="397"/>
      <c r="GR26" s="397"/>
      <c r="GS26" s="397"/>
      <c r="GT26" s="397"/>
      <c r="GU26" s="397"/>
      <c r="GV26" s="397"/>
      <c r="GW26" s="397"/>
      <c r="GX26" s="397"/>
      <c r="GY26" s="397"/>
      <c r="GZ26" s="397"/>
      <c r="HA26" s="397"/>
      <c r="HB26" s="397"/>
      <c r="HC26" s="397"/>
      <c r="HD26" s="397"/>
      <c r="HE26" s="397"/>
      <c r="HF26" s="397"/>
      <c r="HG26" s="397"/>
      <c r="HH26" s="397"/>
      <c r="HI26" s="397"/>
      <c r="HJ26" s="397"/>
      <c r="HK26" s="397"/>
      <c r="HL26" s="397"/>
      <c r="HM26" s="397"/>
      <c r="HN26" s="397"/>
      <c r="HO26" s="397"/>
      <c r="HP26" s="397"/>
      <c r="HQ26" s="397"/>
      <c r="HR26" s="397"/>
      <c r="HS26" s="397"/>
      <c r="HT26" s="397"/>
      <c r="HU26" s="397"/>
      <c r="HV26" s="397"/>
      <c r="HW26" s="397"/>
      <c r="HX26" s="397"/>
      <c r="HY26" s="397"/>
      <c r="HZ26" s="397"/>
      <c r="IA26" s="397"/>
      <c r="IB26" s="397"/>
      <c r="IC26" s="397"/>
      <c r="ID26" s="397"/>
      <c r="IE26" s="397"/>
      <c r="IF26" s="397"/>
      <c r="IG26" s="397"/>
      <c r="IH26" s="397"/>
      <c r="II26" s="397"/>
      <c r="IJ26" s="397"/>
      <c r="IK26" s="397"/>
      <c r="IL26" s="397"/>
      <c r="IM26" s="397"/>
      <c r="IN26" s="397"/>
      <c r="IO26" s="397"/>
      <c r="IP26" s="397"/>
      <c r="IQ26" s="397"/>
      <c r="IR26" s="397"/>
      <c r="IS26" s="397"/>
      <c r="IT26" s="397"/>
      <c r="IU26" s="397"/>
      <c r="IV26" s="397"/>
    </row>
    <row r="27" spans="1:256" s="400" customFormat="1" ht="24" customHeight="1" x14ac:dyDescent="0.25">
      <c r="A27" s="384">
        <v>16</v>
      </c>
      <c r="B27" s="32">
        <v>13</v>
      </c>
      <c r="C27" s="33">
        <v>56</v>
      </c>
      <c r="D27" s="34">
        <v>266</v>
      </c>
      <c r="E27" s="33">
        <v>795</v>
      </c>
      <c r="F27" s="31"/>
      <c r="G27" s="31" t="s">
        <v>2782</v>
      </c>
      <c r="H27" s="385" t="s">
        <v>2783</v>
      </c>
      <c r="I27" s="385" t="s">
        <v>2784</v>
      </c>
      <c r="J27" s="384" t="s">
        <v>2718</v>
      </c>
      <c r="K27" s="386">
        <v>42036</v>
      </c>
      <c r="L27" s="387">
        <v>2015</v>
      </c>
      <c r="M27" s="387">
        <v>6</v>
      </c>
      <c r="N27" s="387">
        <v>2</v>
      </c>
      <c r="O27" s="384" t="s">
        <v>2719</v>
      </c>
      <c r="P27" s="384" t="s">
        <v>2720</v>
      </c>
      <c r="Q27" s="384">
        <v>2</v>
      </c>
      <c r="R27" s="384">
        <v>20</v>
      </c>
      <c r="S27" s="384" t="s">
        <v>2721</v>
      </c>
      <c r="T27" s="401" t="s">
        <v>719</v>
      </c>
      <c r="U27" s="401"/>
      <c r="V27" s="401"/>
      <c r="W27" s="385" t="s">
        <v>2762</v>
      </c>
      <c r="X27" s="390" t="s">
        <v>2723</v>
      </c>
      <c r="Y27" s="390" t="s">
        <v>2723</v>
      </c>
      <c r="Z27" s="402">
        <v>4757.3999999999996</v>
      </c>
      <c r="AA27" s="392">
        <v>325</v>
      </c>
      <c r="AB27" s="392">
        <v>175</v>
      </c>
      <c r="AC27" s="392">
        <v>0</v>
      </c>
      <c r="AD27" s="392">
        <v>283.39999999999998</v>
      </c>
      <c r="AE27" s="392"/>
      <c r="AF27" s="392"/>
      <c r="AG27" s="393"/>
      <c r="AH27" s="391">
        <v>57088.799999999996</v>
      </c>
      <c r="AI27" s="392">
        <v>3900</v>
      </c>
      <c r="AJ27" s="392">
        <v>2100</v>
      </c>
      <c r="AK27" s="392">
        <v>0</v>
      </c>
      <c r="AL27" s="392">
        <v>3400.7999999999997</v>
      </c>
      <c r="AM27" s="392">
        <v>8470.67</v>
      </c>
      <c r="AN27" s="394">
        <v>847.07</v>
      </c>
      <c r="AO27" s="392">
        <v>2541.1999999999998</v>
      </c>
      <c r="AP27" s="392">
        <v>10673.039999999999</v>
      </c>
      <c r="AQ27" s="392"/>
      <c r="AR27" s="395">
        <v>1829.6399999999999</v>
      </c>
      <c r="AS27" s="392">
        <v>7441.92</v>
      </c>
      <c r="AT27" s="392">
        <v>1219.8000000000002</v>
      </c>
      <c r="AU27" s="392">
        <v>3900</v>
      </c>
      <c r="AV27" s="392"/>
      <c r="AW27" s="392"/>
      <c r="AX27" s="393"/>
      <c r="AY27" s="396">
        <v>103412.93999999999</v>
      </c>
      <c r="AZ27" s="397"/>
      <c r="BA27" s="397">
        <v>620.16</v>
      </c>
      <c r="BB27" s="397">
        <v>889.42</v>
      </c>
      <c r="BC27" s="397">
        <v>152.47</v>
      </c>
      <c r="BD27" s="397">
        <v>101.65</v>
      </c>
      <c r="BE27" s="397"/>
      <c r="BF27" s="397"/>
      <c r="BG27" s="397"/>
      <c r="BH27" s="397"/>
      <c r="BI27" s="397"/>
      <c r="BJ27" s="397"/>
      <c r="BK27" s="397"/>
      <c r="BL27" s="397"/>
      <c r="BM27" s="397"/>
      <c r="BN27" s="397"/>
      <c r="BO27" s="397"/>
      <c r="BP27" s="397"/>
      <c r="BQ27" s="397"/>
      <c r="BR27" s="397"/>
      <c r="BS27" s="397"/>
      <c r="BT27" s="397"/>
      <c r="BU27" s="397"/>
      <c r="BV27" s="397"/>
      <c r="BW27" s="397"/>
      <c r="BX27" s="397"/>
      <c r="BY27" s="397"/>
      <c r="BZ27" s="397"/>
      <c r="CA27" s="397"/>
      <c r="CB27" s="397"/>
      <c r="CC27" s="397"/>
      <c r="CD27" s="397"/>
      <c r="CE27" s="397"/>
      <c r="CF27" s="397"/>
      <c r="CG27" s="397"/>
      <c r="CH27" s="397"/>
      <c r="CI27" s="397"/>
      <c r="CJ27" s="397"/>
      <c r="CK27" s="397"/>
      <c r="CL27" s="397"/>
      <c r="CM27" s="397"/>
      <c r="CN27" s="397"/>
      <c r="CO27" s="397"/>
      <c r="CP27" s="397"/>
      <c r="CQ27" s="397"/>
      <c r="CR27" s="397"/>
      <c r="CS27" s="397"/>
      <c r="CT27" s="397"/>
      <c r="CU27" s="397"/>
      <c r="CV27" s="397"/>
      <c r="CW27" s="397"/>
      <c r="CX27" s="397"/>
      <c r="CY27" s="397"/>
      <c r="CZ27" s="397"/>
      <c r="DA27" s="397"/>
      <c r="DB27" s="397"/>
      <c r="DC27" s="397"/>
      <c r="DD27" s="397"/>
      <c r="DE27" s="397"/>
      <c r="DF27" s="397"/>
      <c r="DG27" s="397"/>
      <c r="DH27" s="397"/>
      <c r="DI27" s="397"/>
      <c r="DJ27" s="397"/>
      <c r="DK27" s="397"/>
      <c r="DL27" s="397"/>
      <c r="DM27" s="397"/>
      <c r="DN27" s="397"/>
      <c r="DO27" s="397"/>
      <c r="DP27" s="397"/>
      <c r="DQ27" s="397"/>
      <c r="DR27" s="397"/>
      <c r="DS27" s="397"/>
      <c r="DT27" s="397"/>
      <c r="DU27" s="397"/>
      <c r="DV27" s="397"/>
      <c r="DW27" s="397"/>
      <c r="DX27" s="397"/>
      <c r="DY27" s="397"/>
      <c r="DZ27" s="397"/>
      <c r="EA27" s="397"/>
      <c r="EB27" s="397"/>
      <c r="EC27" s="397"/>
      <c r="ED27" s="397"/>
      <c r="EE27" s="397"/>
      <c r="EF27" s="397"/>
      <c r="EG27" s="397"/>
      <c r="EH27" s="397"/>
      <c r="EI27" s="397"/>
      <c r="EJ27" s="397"/>
      <c r="EK27" s="397"/>
      <c r="EL27" s="397"/>
      <c r="EM27" s="397"/>
      <c r="EN27" s="397"/>
      <c r="EO27" s="397"/>
      <c r="EP27" s="397"/>
      <c r="EQ27" s="397"/>
      <c r="ER27" s="397"/>
      <c r="ES27" s="397"/>
      <c r="ET27" s="397"/>
      <c r="EU27" s="397"/>
      <c r="EV27" s="397"/>
      <c r="EW27" s="397"/>
      <c r="EX27" s="397"/>
      <c r="EY27" s="397"/>
      <c r="EZ27" s="397"/>
      <c r="FA27" s="397"/>
      <c r="FB27" s="397"/>
      <c r="FC27" s="397"/>
      <c r="FD27" s="397"/>
      <c r="FE27" s="397"/>
      <c r="FF27" s="397"/>
      <c r="FG27" s="397"/>
      <c r="FH27" s="397"/>
      <c r="FI27" s="397"/>
      <c r="FJ27" s="397"/>
      <c r="FK27" s="397"/>
      <c r="FL27" s="397"/>
      <c r="FM27" s="397"/>
      <c r="FN27" s="397"/>
      <c r="FO27" s="397"/>
      <c r="FP27" s="397"/>
      <c r="FQ27" s="397"/>
      <c r="FR27" s="397"/>
      <c r="FS27" s="397"/>
      <c r="FT27" s="397"/>
      <c r="FU27" s="397"/>
      <c r="FV27" s="397"/>
      <c r="FW27" s="397"/>
      <c r="FX27" s="397"/>
      <c r="FY27" s="397"/>
      <c r="FZ27" s="397"/>
      <c r="GA27" s="397"/>
      <c r="GB27" s="397"/>
      <c r="GC27" s="397"/>
      <c r="GD27" s="397"/>
      <c r="GE27" s="397"/>
      <c r="GF27" s="397"/>
      <c r="GG27" s="397"/>
      <c r="GH27" s="397"/>
      <c r="GI27" s="397"/>
      <c r="GJ27" s="397"/>
      <c r="GK27" s="397"/>
      <c r="GL27" s="397"/>
      <c r="GM27" s="397"/>
      <c r="GN27" s="397"/>
      <c r="GO27" s="397"/>
      <c r="GP27" s="397"/>
      <c r="GQ27" s="397"/>
      <c r="GR27" s="397"/>
      <c r="GS27" s="397"/>
      <c r="GT27" s="397"/>
      <c r="GU27" s="397"/>
      <c r="GV27" s="397"/>
      <c r="GW27" s="397"/>
      <c r="GX27" s="397"/>
      <c r="GY27" s="397"/>
      <c r="GZ27" s="397"/>
      <c r="HA27" s="397"/>
      <c r="HB27" s="397"/>
      <c r="HC27" s="397"/>
      <c r="HD27" s="397"/>
      <c r="HE27" s="397"/>
      <c r="HF27" s="397"/>
      <c r="HG27" s="397"/>
      <c r="HH27" s="397"/>
      <c r="HI27" s="397"/>
      <c r="HJ27" s="397"/>
      <c r="HK27" s="397"/>
      <c r="HL27" s="397"/>
      <c r="HM27" s="397"/>
      <c r="HN27" s="397"/>
      <c r="HO27" s="397"/>
      <c r="HP27" s="397"/>
      <c r="HQ27" s="397"/>
      <c r="HR27" s="397"/>
      <c r="HS27" s="397"/>
      <c r="HT27" s="397"/>
      <c r="HU27" s="397"/>
      <c r="HV27" s="397"/>
      <c r="HW27" s="397"/>
      <c r="HX27" s="397"/>
      <c r="HY27" s="397"/>
      <c r="HZ27" s="397"/>
      <c r="IA27" s="397"/>
      <c r="IB27" s="397"/>
      <c r="IC27" s="397"/>
      <c r="ID27" s="397"/>
      <c r="IE27" s="397"/>
      <c r="IF27" s="397"/>
      <c r="IG27" s="397"/>
      <c r="IH27" s="397"/>
      <c r="II27" s="397"/>
      <c r="IJ27" s="397"/>
      <c r="IK27" s="397"/>
      <c r="IL27" s="397"/>
      <c r="IM27" s="397"/>
      <c r="IN27" s="397"/>
      <c r="IO27" s="397"/>
      <c r="IP27" s="397"/>
      <c r="IQ27" s="397"/>
      <c r="IR27" s="397"/>
      <c r="IS27" s="397"/>
      <c r="IT27" s="397"/>
      <c r="IU27" s="397"/>
      <c r="IV27" s="397"/>
    </row>
    <row r="28" spans="1:256" s="400" customFormat="1" ht="24" customHeight="1" x14ac:dyDescent="0.25">
      <c r="A28" s="384">
        <v>17</v>
      </c>
      <c r="B28" s="32">
        <v>13</v>
      </c>
      <c r="C28" s="33">
        <v>56</v>
      </c>
      <c r="D28" s="34">
        <v>266</v>
      </c>
      <c r="E28" s="33">
        <v>795</v>
      </c>
      <c r="F28" s="33"/>
      <c r="G28" s="33" t="s">
        <v>2785</v>
      </c>
      <c r="H28" s="385" t="s">
        <v>2786</v>
      </c>
      <c r="I28" s="385" t="s">
        <v>2787</v>
      </c>
      <c r="J28" s="384" t="s">
        <v>2727</v>
      </c>
      <c r="K28" s="386">
        <v>43678</v>
      </c>
      <c r="L28" s="403">
        <v>2019</v>
      </c>
      <c r="M28" s="403">
        <v>2</v>
      </c>
      <c r="N28" s="403">
        <v>0</v>
      </c>
      <c r="O28" s="404" t="s">
        <v>2770</v>
      </c>
      <c r="P28" s="404" t="s">
        <v>2720</v>
      </c>
      <c r="Q28" s="405">
        <v>15</v>
      </c>
      <c r="R28" s="405">
        <v>40</v>
      </c>
      <c r="S28" s="405" t="s">
        <v>2721</v>
      </c>
      <c r="T28" s="406" t="s">
        <v>719</v>
      </c>
      <c r="U28" s="406"/>
      <c r="V28" s="406"/>
      <c r="W28" s="407" t="s">
        <v>2788</v>
      </c>
      <c r="X28" s="390" t="s">
        <v>2729</v>
      </c>
      <c r="Y28" s="390" t="s">
        <v>2729</v>
      </c>
      <c r="Z28" s="391">
        <v>15004.8</v>
      </c>
      <c r="AA28" s="392">
        <v>650</v>
      </c>
      <c r="AB28" s="392">
        <v>350</v>
      </c>
      <c r="AC28" s="392">
        <v>0</v>
      </c>
      <c r="AD28" s="392">
        <v>0</v>
      </c>
      <c r="AE28" s="392"/>
      <c r="AF28" s="392"/>
      <c r="AG28" s="393"/>
      <c r="AH28" s="391">
        <v>180057.59999999998</v>
      </c>
      <c r="AI28" s="392">
        <v>7800</v>
      </c>
      <c r="AJ28" s="392">
        <v>4200</v>
      </c>
      <c r="AK28" s="392">
        <v>0</v>
      </c>
      <c r="AL28" s="392">
        <v>0</v>
      </c>
      <c r="AM28" s="392">
        <v>26091.33</v>
      </c>
      <c r="AN28" s="394">
        <v>2609.13</v>
      </c>
      <c r="AO28" s="392">
        <v>7827.4</v>
      </c>
      <c r="AP28" s="392">
        <v>32875.08</v>
      </c>
      <c r="AQ28" s="392"/>
      <c r="AR28" s="395">
        <v>5635.68</v>
      </c>
      <c r="AS28" s="392">
        <v>10713.48</v>
      </c>
      <c r="AT28" s="392">
        <v>3757.2000000000003</v>
      </c>
      <c r="AU28" s="392">
        <v>7800</v>
      </c>
      <c r="AV28" s="392"/>
      <c r="AW28" s="392"/>
      <c r="AX28" s="393"/>
      <c r="AY28" s="396">
        <v>289366.89999999997</v>
      </c>
      <c r="AZ28" s="397"/>
      <c r="BA28" s="397">
        <v>892.79</v>
      </c>
      <c r="BB28" s="397">
        <v>2739.59</v>
      </c>
      <c r="BC28" s="397">
        <v>469.64</v>
      </c>
      <c r="BD28" s="397">
        <v>313.10000000000002</v>
      </c>
      <c r="BE28" s="397"/>
      <c r="BF28" s="397"/>
      <c r="BG28" s="397"/>
      <c r="BH28" s="397"/>
      <c r="BI28" s="397"/>
      <c r="BJ28" s="397"/>
      <c r="BK28" s="397"/>
      <c r="BL28" s="397"/>
      <c r="BM28" s="397"/>
      <c r="BN28" s="397"/>
      <c r="BO28" s="397"/>
      <c r="BP28" s="397"/>
      <c r="BQ28" s="397"/>
      <c r="BR28" s="397"/>
      <c r="BS28" s="397"/>
      <c r="BT28" s="397"/>
      <c r="BU28" s="397"/>
      <c r="BV28" s="397"/>
      <c r="BW28" s="397"/>
      <c r="BX28" s="397"/>
      <c r="BY28" s="397"/>
      <c r="BZ28" s="397"/>
      <c r="CA28" s="397"/>
      <c r="CB28" s="397"/>
      <c r="CC28" s="397"/>
      <c r="CD28" s="397"/>
      <c r="CE28" s="397"/>
      <c r="CF28" s="397"/>
      <c r="CG28" s="397"/>
      <c r="CH28" s="397"/>
      <c r="CI28" s="397"/>
      <c r="CJ28" s="397"/>
      <c r="CK28" s="397"/>
      <c r="CL28" s="397"/>
      <c r="CM28" s="397"/>
      <c r="CN28" s="397"/>
      <c r="CO28" s="397"/>
      <c r="CP28" s="397"/>
      <c r="CQ28" s="397"/>
      <c r="CR28" s="397"/>
      <c r="CS28" s="397"/>
      <c r="CT28" s="397"/>
      <c r="CU28" s="397"/>
      <c r="CV28" s="397"/>
      <c r="CW28" s="397"/>
      <c r="CX28" s="397"/>
      <c r="CY28" s="397"/>
      <c r="CZ28" s="397"/>
      <c r="DA28" s="397"/>
      <c r="DB28" s="397"/>
      <c r="DC28" s="397"/>
      <c r="DD28" s="397"/>
      <c r="DE28" s="397"/>
      <c r="DF28" s="397"/>
      <c r="DG28" s="397"/>
      <c r="DH28" s="397"/>
      <c r="DI28" s="397"/>
      <c r="DJ28" s="397"/>
      <c r="DK28" s="397"/>
      <c r="DL28" s="397"/>
      <c r="DM28" s="397"/>
      <c r="DN28" s="397"/>
      <c r="DO28" s="397"/>
      <c r="DP28" s="397"/>
      <c r="DQ28" s="397"/>
      <c r="DR28" s="397"/>
      <c r="DS28" s="397"/>
      <c r="DT28" s="397"/>
      <c r="DU28" s="397"/>
      <c r="DV28" s="397"/>
      <c r="DW28" s="397"/>
      <c r="DX28" s="397"/>
      <c r="DY28" s="397"/>
      <c r="DZ28" s="397"/>
      <c r="EA28" s="397"/>
      <c r="EB28" s="397"/>
      <c r="EC28" s="397"/>
      <c r="ED28" s="397"/>
      <c r="EE28" s="397"/>
      <c r="EF28" s="397"/>
      <c r="EG28" s="397"/>
      <c r="EH28" s="397"/>
      <c r="EI28" s="397"/>
      <c r="EJ28" s="397"/>
      <c r="EK28" s="397"/>
      <c r="EL28" s="397"/>
      <c r="EM28" s="397"/>
      <c r="EN28" s="397"/>
      <c r="EO28" s="397"/>
      <c r="EP28" s="397"/>
      <c r="EQ28" s="397"/>
      <c r="ER28" s="397"/>
      <c r="ES28" s="397"/>
      <c r="ET28" s="397"/>
      <c r="EU28" s="397"/>
      <c r="EV28" s="397"/>
      <c r="EW28" s="397"/>
      <c r="EX28" s="397"/>
      <c r="EY28" s="397"/>
      <c r="EZ28" s="397"/>
      <c r="FA28" s="397"/>
      <c r="FB28" s="397"/>
      <c r="FC28" s="397"/>
      <c r="FD28" s="397"/>
      <c r="FE28" s="397"/>
      <c r="FF28" s="397"/>
      <c r="FG28" s="397"/>
      <c r="FH28" s="397"/>
      <c r="FI28" s="397"/>
      <c r="FJ28" s="397"/>
      <c r="FK28" s="397"/>
      <c r="FL28" s="397"/>
      <c r="FM28" s="397"/>
      <c r="FN28" s="397"/>
      <c r="FO28" s="397"/>
      <c r="FP28" s="397"/>
      <c r="FQ28" s="397"/>
      <c r="FR28" s="397"/>
      <c r="FS28" s="397"/>
      <c r="FT28" s="397"/>
      <c r="FU28" s="397"/>
      <c r="FV28" s="397"/>
      <c r="FW28" s="397"/>
      <c r="FX28" s="397"/>
      <c r="FY28" s="397"/>
      <c r="FZ28" s="397"/>
      <c r="GA28" s="397"/>
      <c r="GB28" s="397"/>
      <c r="GC28" s="397"/>
      <c r="GD28" s="397"/>
      <c r="GE28" s="397"/>
      <c r="GF28" s="397"/>
      <c r="GG28" s="397"/>
      <c r="GH28" s="397"/>
      <c r="GI28" s="397"/>
      <c r="GJ28" s="397"/>
      <c r="GK28" s="397"/>
      <c r="GL28" s="397"/>
      <c r="GM28" s="397"/>
      <c r="GN28" s="397"/>
      <c r="GO28" s="397"/>
      <c r="GP28" s="397"/>
      <c r="GQ28" s="397"/>
      <c r="GR28" s="397"/>
      <c r="GS28" s="397"/>
      <c r="GT28" s="397"/>
      <c r="GU28" s="397"/>
      <c r="GV28" s="397"/>
      <c r="GW28" s="397"/>
      <c r="GX28" s="397"/>
      <c r="GY28" s="397"/>
      <c r="GZ28" s="397"/>
      <c r="HA28" s="397"/>
      <c r="HB28" s="397"/>
      <c r="HC28" s="397"/>
      <c r="HD28" s="397"/>
      <c r="HE28" s="397"/>
      <c r="HF28" s="397"/>
      <c r="HG28" s="397"/>
      <c r="HH28" s="397"/>
      <c r="HI28" s="397"/>
      <c r="HJ28" s="397"/>
      <c r="HK28" s="397"/>
      <c r="HL28" s="397"/>
      <c r="HM28" s="397"/>
      <c r="HN28" s="397"/>
      <c r="HO28" s="397"/>
      <c r="HP28" s="397"/>
      <c r="HQ28" s="397"/>
      <c r="HR28" s="397"/>
      <c r="HS28" s="397"/>
      <c r="HT28" s="397"/>
      <c r="HU28" s="397"/>
      <c r="HV28" s="397"/>
      <c r="HW28" s="397"/>
      <c r="HX28" s="397"/>
      <c r="HY28" s="397"/>
      <c r="HZ28" s="397"/>
      <c r="IA28" s="397"/>
      <c r="IB28" s="397"/>
      <c r="IC28" s="397"/>
      <c r="ID28" s="397"/>
      <c r="IE28" s="397"/>
      <c r="IF28" s="397"/>
      <c r="IG28" s="397"/>
      <c r="IH28" s="397"/>
      <c r="II28" s="397"/>
      <c r="IJ28" s="397"/>
      <c r="IK28" s="397"/>
      <c r="IL28" s="397"/>
      <c r="IM28" s="397"/>
      <c r="IN28" s="397"/>
      <c r="IO28" s="397"/>
      <c r="IP28" s="397"/>
      <c r="IQ28" s="397"/>
      <c r="IR28" s="397"/>
      <c r="IS28" s="397"/>
      <c r="IT28" s="397"/>
      <c r="IU28" s="397"/>
      <c r="IV28" s="397"/>
    </row>
    <row r="29" spans="1:256" s="400" customFormat="1" ht="24" customHeight="1" x14ac:dyDescent="0.25">
      <c r="A29" s="384">
        <f t="shared" ref="A29:A35" si="0">+A28+1</f>
        <v>18</v>
      </c>
      <c r="B29" s="32">
        <v>13</v>
      </c>
      <c r="C29" s="33">
        <v>56</v>
      </c>
      <c r="D29" s="34">
        <v>266</v>
      </c>
      <c r="E29" s="33">
        <v>795</v>
      </c>
      <c r="F29" s="31"/>
      <c r="G29" s="31" t="s">
        <v>2789</v>
      </c>
      <c r="H29" s="385" t="s">
        <v>2790</v>
      </c>
      <c r="I29" s="385" t="s">
        <v>2791</v>
      </c>
      <c r="J29" s="384" t="s">
        <v>2727</v>
      </c>
      <c r="K29" s="386">
        <v>38718</v>
      </c>
      <c r="L29" s="387">
        <v>2006</v>
      </c>
      <c r="M29" s="387">
        <v>15</v>
      </c>
      <c r="N29" s="387">
        <v>4</v>
      </c>
      <c r="O29" s="384" t="s">
        <v>2719</v>
      </c>
      <c r="P29" s="384" t="s">
        <v>2720</v>
      </c>
      <c r="Q29" s="384">
        <v>13</v>
      </c>
      <c r="R29" s="384">
        <v>40</v>
      </c>
      <c r="S29" s="384" t="s">
        <v>2721</v>
      </c>
      <c r="T29" s="401" t="s">
        <v>719</v>
      </c>
      <c r="U29" s="401"/>
      <c r="V29" s="401"/>
      <c r="W29" s="385" t="s">
        <v>2792</v>
      </c>
      <c r="X29" s="390" t="s">
        <v>2793</v>
      </c>
      <c r="Y29" s="390" t="s">
        <v>2793</v>
      </c>
      <c r="Z29" s="402">
        <v>13642.5</v>
      </c>
      <c r="AA29" s="392">
        <v>650</v>
      </c>
      <c r="AB29" s="392">
        <v>350</v>
      </c>
      <c r="AC29" s="392">
        <v>0</v>
      </c>
      <c r="AD29" s="392">
        <v>566.79999999999995</v>
      </c>
      <c r="AE29" s="392"/>
      <c r="AF29" s="392"/>
      <c r="AG29" s="393"/>
      <c r="AH29" s="391">
        <v>163710</v>
      </c>
      <c r="AI29" s="392">
        <v>7800</v>
      </c>
      <c r="AJ29" s="392">
        <v>4200</v>
      </c>
      <c r="AK29" s="392">
        <v>0</v>
      </c>
      <c r="AL29" s="392">
        <v>6801.5999999999995</v>
      </c>
      <c r="AM29" s="392">
        <v>23820.83</v>
      </c>
      <c r="AN29" s="394">
        <v>2382.08</v>
      </c>
      <c r="AO29" s="392">
        <v>7146.25</v>
      </c>
      <c r="AP29" s="392">
        <v>30014.28</v>
      </c>
      <c r="AQ29" s="392"/>
      <c r="AR29" s="395">
        <v>5145.3599999999997</v>
      </c>
      <c r="AS29" s="392">
        <v>10412.16</v>
      </c>
      <c r="AT29" s="392">
        <v>3430.2000000000003</v>
      </c>
      <c r="AU29" s="392">
        <v>7800</v>
      </c>
      <c r="AV29" s="392"/>
      <c r="AW29" s="392"/>
      <c r="AX29" s="393"/>
      <c r="AY29" s="396">
        <v>272662.75999999995</v>
      </c>
      <c r="AZ29" s="397"/>
      <c r="BA29" s="397">
        <v>867.68</v>
      </c>
      <c r="BB29" s="397">
        <v>2501.19</v>
      </c>
      <c r="BC29" s="397">
        <v>428.78</v>
      </c>
      <c r="BD29" s="397">
        <v>285.85000000000002</v>
      </c>
      <c r="BE29" s="397"/>
      <c r="BF29" s="397"/>
      <c r="BG29" s="397"/>
      <c r="BH29" s="397"/>
      <c r="BI29" s="397"/>
      <c r="BJ29" s="397"/>
      <c r="BK29" s="397"/>
      <c r="BL29" s="397"/>
      <c r="BM29" s="397"/>
      <c r="BN29" s="397"/>
      <c r="BO29" s="397"/>
      <c r="BP29" s="397"/>
      <c r="BQ29" s="397"/>
      <c r="BR29" s="397"/>
      <c r="BS29" s="397"/>
      <c r="BT29" s="397"/>
      <c r="BU29" s="397"/>
      <c r="BV29" s="397"/>
      <c r="BW29" s="397"/>
      <c r="BX29" s="397"/>
      <c r="BY29" s="397"/>
      <c r="BZ29" s="397"/>
      <c r="CA29" s="397"/>
      <c r="CB29" s="397"/>
      <c r="CC29" s="397"/>
      <c r="CD29" s="397"/>
      <c r="CE29" s="397"/>
      <c r="CF29" s="397"/>
      <c r="CG29" s="397"/>
      <c r="CH29" s="397"/>
      <c r="CI29" s="397"/>
      <c r="CJ29" s="397"/>
      <c r="CK29" s="397"/>
      <c r="CL29" s="397"/>
      <c r="CM29" s="397"/>
      <c r="CN29" s="397"/>
      <c r="CO29" s="397"/>
      <c r="CP29" s="397"/>
      <c r="CQ29" s="397"/>
      <c r="CR29" s="397"/>
      <c r="CS29" s="397"/>
      <c r="CT29" s="397"/>
      <c r="CU29" s="397"/>
      <c r="CV29" s="397"/>
      <c r="CW29" s="397"/>
      <c r="CX29" s="397"/>
      <c r="CY29" s="397"/>
      <c r="CZ29" s="397"/>
      <c r="DA29" s="397"/>
      <c r="DB29" s="397"/>
      <c r="DC29" s="397"/>
      <c r="DD29" s="397"/>
      <c r="DE29" s="397"/>
      <c r="DF29" s="397"/>
      <c r="DG29" s="397"/>
      <c r="DH29" s="397"/>
      <c r="DI29" s="397"/>
      <c r="DJ29" s="397"/>
      <c r="DK29" s="397"/>
      <c r="DL29" s="397"/>
      <c r="DM29" s="397"/>
      <c r="DN29" s="397"/>
      <c r="DO29" s="397"/>
      <c r="DP29" s="397"/>
      <c r="DQ29" s="397"/>
      <c r="DR29" s="397"/>
      <c r="DS29" s="397"/>
      <c r="DT29" s="397"/>
      <c r="DU29" s="397"/>
      <c r="DV29" s="397"/>
      <c r="DW29" s="397"/>
      <c r="DX29" s="397"/>
      <c r="DY29" s="397"/>
      <c r="DZ29" s="397"/>
      <c r="EA29" s="397"/>
      <c r="EB29" s="397"/>
      <c r="EC29" s="397"/>
      <c r="ED29" s="397"/>
      <c r="EE29" s="397"/>
      <c r="EF29" s="397"/>
      <c r="EG29" s="397"/>
      <c r="EH29" s="397"/>
      <c r="EI29" s="397"/>
      <c r="EJ29" s="397"/>
      <c r="EK29" s="397"/>
      <c r="EL29" s="397"/>
      <c r="EM29" s="397"/>
      <c r="EN29" s="397"/>
      <c r="EO29" s="397"/>
      <c r="EP29" s="397"/>
      <c r="EQ29" s="397"/>
      <c r="ER29" s="397"/>
      <c r="ES29" s="397"/>
      <c r="ET29" s="397"/>
      <c r="EU29" s="397"/>
      <c r="EV29" s="397"/>
      <c r="EW29" s="397"/>
      <c r="EX29" s="397"/>
      <c r="EY29" s="397"/>
      <c r="EZ29" s="397"/>
      <c r="FA29" s="397"/>
      <c r="FB29" s="397"/>
      <c r="FC29" s="397"/>
      <c r="FD29" s="397"/>
      <c r="FE29" s="397"/>
      <c r="FF29" s="397"/>
      <c r="FG29" s="397"/>
      <c r="FH29" s="397"/>
      <c r="FI29" s="397"/>
      <c r="FJ29" s="397"/>
      <c r="FK29" s="397"/>
      <c r="FL29" s="397"/>
      <c r="FM29" s="397"/>
      <c r="FN29" s="397"/>
      <c r="FO29" s="397"/>
      <c r="FP29" s="397"/>
      <c r="FQ29" s="397"/>
      <c r="FR29" s="397"/>
      <c r="FS29" s="397"/>
      <c r="FT29" s="397"/>
      <c r="FU29" s="397"/>
      <c r="FV29" s="397"/>
      <c r="FW29" s="397"/>
      <c r="FX29" s="397"/>
      <c r="FY29" s="397"/>
      <c r="FZ29" s="397"/>
      <c r="GA29" s="397"/>
      <c r="GB29" s="397"/>
      <c r="GC29" s="397"/>
      <c r="GD29" s="397"/>
      <c r="GE29" s="397"/>
      <c r="GF29" s="397"/>
      <c r="GG29" s="397"/>
      <c r="GH29" s="397"/>
      <c r="GI29" s="397"/>
      <c r="GJ29" s="397"/>
      <c r="GK29" s="397"/>
      <c r="GL29" s="397"/>
      <c r="GM29" s="397"/>
      <c r="GN29" s="397"/>
      <c r="GO29" s="397"/>
      <c r="GP29" s="397"/>
      <c r="GQ29" s="397"/>
      <c r="GR29" s="397"/>
      <c r="GS29" s="397"/>
      <c r="GT29" s="397"/>
      <c r="GU29" s="397"/>
      <c r="GV29" s="397"/>
      <c r="GW29" s="397"/>
      <c r="GX29" s="397"/>
      <c r="GY29" s="397"/>
      <c r="GZ29" s="397"/>
      <c r="HA29" s="397"/>
      <c r="HB29" s="397"/>
      <c r="HC29" s="397"/>
      <c r="HD29" s="397"/>
      <c r="HE29" s="397"/>
      <c r="HF29" s="397"/>
      <c r="HG29" s="397"/>
      <c r="HH29" s="397"/>
      <c r="HI29" s="397"/>
      <c r="HJ29" s="397"/>
      <c r="HK29" s="397"/>
      <c r="HL29" s="397"/>
      <c r="HM29" s="397"/>
      <c r="HN29" s="397"/>
      <c r="HO29" s="397"/>
      <c r="HP29" s="397"/>
      <c r="HQ29" s="397"/>
      <c r="HR29" s="397"/>
      <c r="HS29" s="397"/>
      <c r="HT29" s="397"/>
      <c r="HU29" s="397"/>
      <c r="HV29" s="397"/>
      <c r="HW29" s="397"/>
      <c r="HX29" s="397"/>
      <c r="HY29" s="397"/>
      <c r="HZ29" s="397"/>
      <c r="IA29" s="397"/>
      <c r="IB29" s="397"/>
      <c r="IC29" s="397"/>
      <c r="ID29" s="397"/>
      <c r="IE29" s="397"/>
      <c r="IF29" s="397"/>
      <c r="IG29" s="397"/>
      <c r="IH29" s="397"/>
      <c r="II29" s="397"/>
      <c r="IJ29" s="397"/>
      <c r="IK29" s="397"/>
      <c r="IL29" s="397"/>
      <c r="IM29" s="397"/>
      <c r="IN29" s="397"/>
      <c r="IO29" s="397"/>
      <c r="IP29" s="397"/>
      <c r="IQ29" s="397"/>
      <c r="IR29" s="397"/>
      <c r="IS29" s="397"/>
      <c r="IT29" s="397"/>
      <c r="IU29" s="397"/>
      <c r="IV29" s="397"/>
    </row>
    <row r="30" spans="1:256" s="400" customFormat="1" ht="24" customHeight="1" x14ac:dyDescent="0.25">
      <c r="A30" s="384">
        <f t="shared" si="0"/>
        <v>19</v>
      </c>
      <c r="B30" s="32">
        <v>13</v>
      </c>
      <c r="C30" s="33">
        <v>56</v>
      </c>
      <c r="D30" s="34">
        <v>266</v>
      </c>
      <c r="E30" s="33">
        <v>795</v>
      </c>
      <c r="F30" s="31"/>
      <c r="G30" s="31" t="s">
        <v>2794</v>
      </c>
      <c r="H30" s="385" t="s">
        <v>2795</v>
      </c>
      <c r="I30" s="385" t="s">
        <v>2796</v>
      </c>
      <c r="J30" s="384" t="s">
        <v>2727</v>
      </c>
      <c r="K30" s="386">
        <v>38596</v>
      </c>
      <c r="L30" s="387">
        <v>2005</v>
      </c>
      <c r="M30" s="387">
        <v>16</v>
      </c>
      <c r="N30" s="387">
        <v>4</v>
      </c>
      <c r="O30" s="401" t="s">
        <v>2719</v>
      </c>
      <c r="P30" s="401" t="s">
        <v>2720</v>
      </c>
      <c r="Q30" s="401">
        <v>8</v>
      </c>
      <c r="R30" s="401">
        <v>40</v>
      </c>
      <c r="S30" s="401" t="s">
        <v>2721</v>
      </c>
      <c r="T30" s="401" t="s">
        <v>719</v>
      </c>
      <c r="U30" s="401"/>
      <c r="V30" s="401"/>
      <c r="W30" s="408" t="s">
        <v>2797</v>
      </c>
      <c r="X30" s="409" t="s">
        <v>2793</v>
      </c>
      <c r="Y30" s="409" t="s">
        <v>2793</v>
      </c>
      <c r="Z30" s="402">
        <v>12081</v>
      </c>
      <c r="AA30" s="392">
        <v>650</v>
      </c>
      <c r="AB30" s="392">
        <v>350</v>
      </c>
      <c r="AC30" s="392">
        <v>0</v>
      </c>
      <c r="AD30" s="392">
        <v>566.79999999999995</v>
      </c>
      <c r="AE30" s="392"/>
      <c r="AF30" s="392"/>
      <c r="AG30" s="393"/>
      <c r="AH30" s="391">
        <v>144972</v>
      </c>
      <c r="AI30" s="392">
        <v>7800</v>
      </c>
      <c r="AJ30" s="392">
        <v>4200</v>
      </c>
      <c r="AK30" s="392">
        <v>0</v>
      </c>
      <c r="AL30" s="392">
        <v>6801.5999999999995</v>
      </c>
      <c r="AM30" s="392">
        <v>21218.33</v>
      </c>
      <c r="AN30" s="394">
        <v>2121.83</v>
      </c>
      <c r="AO30" s="392">
        <v>6365.5</v>
      </c>
      <c r="AP30" s="392">
        <v>26735.159999999996</v>
      </c>
      <c r="AQ30" s="392"/>
      <c r="AR30" s="395">
        <v>4583.16</v>
      </c>
      <c r="AS30" s="392">
        <v>9882.24</v>
      </c>
      <c r="AT30" s="392">
        <v>3055.44</v>
      </c>
      <c r="AU30" s="392">
        <v>7800</v>
      </c>
      <c r="AV30" s="392"/>
      <c r="AW30" s="392"/>
      <c r="AX30" s="393"/>
      <c r="AY30" s="396">
        <v>245535.25999999998</v>
      </c>
      <c r="AZ30" s="397"/>
      <c r="BA30" s="397">
        <v>823.52</v>
      </c>
      <c r="BB30" s="397">
        <v>2227.9299999999998</v>
      </c>
      <c r="BC30" s="397">
        <v>381.93</v>
      </c>
      <c r="BD30" s="397">
        <v>254.62</v>
      </c>
      <c r="BE30" s="397"/>
      <c r="BF30" s="397"/>
      <c r="BG30" s="397"/>
      <c r="BH30" s="397"/>
      <c r="BI30" s="397"/>
      <c r="BJ30" s="397"/>
      <c r="BK30" s="397"/>
      <c r="BL30" s="397"/>
      <c r="BM30" s="397"/>
      <c r="BN30" s="397"/>
      <c r="BO30" s="397"/>
      <c r="BP30" s="397"/>
      <c r="BQ30" s="397"/>
      <c r="BR30" s="397"/>
      <c r="BS30" s="397"/>
      <c r="BT30" s="397"/>
      <c r="BU30" s="397"/>
      <c r="BV30" s="397"/>
      <c r="BW30" s="397"/>
      <c r="BX30" s="397"/>
      <c r="BY30" s="397"/>
      <c r="BZ30" s="397"/>
      <c r="CA30" s="397"/>
      <c r="CB30" s="397"/>
      <c r="CC30" s="397"/>
      <c r="CD30" s="397"/>
      <c r="CE30" s="397"/>
      <c r="CF30" s="397"/>
      <c r="CG30" s="397"/>
      <c r="CH30" s="397"/>
      <c r="CI30" s="397"/>
      <c r="CJ30" s="397"/>
      <c r="CK30" s="397"/>
      <c r="CL30" s="397"/>
      <c r="CM30" s="397"/>
      <c r="CN30" s="397"/>
      <c r="CO30" s="397"/>
      <c r="CP30" s="397"/>
      <c r="CQ30" s="397"/>
      <c r="CR30" s="397"/>
      <c r="CS30" s="397"/>
      <c r="CT30" s="397"/>
      <c r="CU30" s="397"/>
      <c r="CV30" s="397"/>
      <c r="CW30" s="397"/>
      <c r="CX30" s="397"/>
      <c r="CY30" s="397"/>
      <c r="CZ30" s="397"/>
      <c r="DA30" s="397"/>
      <c r="DB30" s="397"/>
      <c r="DC30" s="397"/>
      <c r="DD30" s="397"/>
      <c r="DE30" s="397"/>
      <c r="DF30" s="397"/>
      <c r="DG30" s="397"/>
      <c r="DH30" s="397"/>
      <c r="DI30" s="397"/>
      <c r="DJ30" s="397"/>
      <c r="DK30" s="397"/>
      <c r="DL30" s="397"/>
      <c r="DM30" s="397"/>
      <c r="DN30" s="397"/>
      <c r="DO30" s="397"/>
      <c r="DP30" s="397"/>
      <c r="DQ30" s="397"/>
      <c r="DR30" s="397"/>
      <c r="DS30" s="397"/>
      <c r="DT30" s="397"/>
      <c r="DU30" s="397"/>
      <c r="DV30" s="397"/>
      <c r="DW30" s="397"/>
      <c r="DX30" s="397"/>
      <c r="DY30" s="397"/>
      <c r="DZ30" s="397"/>
      <c r="EA30" s="397"/>
      <c r="EB30" s="397"/>
      <c r="EC30" s="397"/>
      <c r="ED30" s="397"/>
      <c r="EE30" s="397"/>
      <c r="EF30" s="397"/>
      <c r="EG30" s="397"/>
      <c r="EH30" s="397"/>
      <c r="EI30" s="397"/>
      <c r="EJ30" s="397"/>
      <c r="EK30" s="397"/>
      <c r="EL30" s="397"/>
      <c r="EM30" s="397"/>
      <c r="EN30" s="397"/>
      <c r="EO30" s="397"/>
      <c r="EP30" s="397"/>
      <c r="EQ30" s="397"/>
      <c r="ER30" s="397"/>
      <c r="ES30" s="397"/>
      <c r="ET30" s="397"/>
      <c r="EU30" s="397"/>
      <c r="EV30" s="397"/>
      <c r="EW30" s="397"/>
      <c r="EX30" s="397"/>
      <c r="EY30" s="397"/>
      <c r="EZ30" s="397"/>
      <c r="FA30" s="397"/>
      <c r="FB30" s="397"/>
      <c r="FC30" s="397"/>
      <c r="FD30" s="397"/>
      <c r="FE30" s="397"/>
      <c r="FF30" s="397"/>
      <c r="FG30" s="397"/>
      <c r="FH30" s="397"/>
      <c r="FI30" s="397"/>
      <c r="FJ30" s="397"/>
      <c r="FK30" s="397"/>
      <c r="FL30" s="397"/>
      <c r="FM30" s="397"/>
      <c r="FN30" s="397"/>
      <c r="FO30" s="397"/>
      <c r="FP30" s="397"/>
      <c r="FQ30" s="397"/>
      <c r="FR30" s="397"/>
      <c r="FS30" s="397"/>
      <c r="FT30" s="397"/>
      <c r="FU30" s="397"/>
      <c r="FV30" s="397"/>
      <c r="FW30" s="397"/>
      <c r="FX30" s="397"/>
      <c r="FY30" s="397"/>
      <c r="FZ30" s="397"/>
      <c r="GA30" s="397"/>
      <c r="GB30" s="397"/>
      <c r="GC30" s="397"/>
      <c r="GD30" s="397"/>
      <c r="GE30" s="397"/>
      <c r="GF30" s="397"/>
      <c r="GG30" s="397"/>
      <c r="GH30" s="397"/>
      <c r="GI30" s="397"/>
      <c r="GJ30" s="397"/>
      <c r="GK30" s="397"/>
      <c r="GL30" s="397"/>
      <c r="GM30" s="397"/>
      <c r="GN30" s="397"/>
      <c r="GO30" s="397"/>
      <c r="GP30" s="397"/>
      <c r="GQ30" s="397"/>
      <c r="GR30" s="397"/>
      <c r="GS30" s="397"/>
      <c r="GT30" s="397"/>
      <c r="GU30" s="397"/>
      <c r="GV30" s="397"/>
      <c r="GW30" s="397"/>
      <c r="GX30" s="397"/>
      <c r="GY30" s="397"/>
      <c r="GZ30" s="397"/>
      <c r="HA30" s="397"/>
      <c r="HB30" s="397"/>
      <c r="HC30" s="397"/>
      <c r="HD30" s="397"/>
      <c r="HE30" s="397"/>
      <c r="HF30" s="397"/>
      <c r="HG30" s="397"/>
      <c r="HH30" s="397"/>
      <c r="HI30" s="397"/>
      <c r="HJ30" s="397"/>
      <c r="HK30" s="397"/>
      <c r="HL30" s="397"/>
      <c r="HM30" s="397"/>
      <c r="HN30" s="397"/>
      <c r="HO30" s="397"/>
      <c r="HP30" s="397"/>
      <c r="HQ30" s="397"/>
      <c r="HR30" s="397"/>
      <c r="HS30" s="397"/>
      <c r="HT30" s="397"/>
      <c r="HU30" s="397"/>
      <c r="HV30" s="397"/>
      <c r="HW30" s="397"/>
      <c r="HX30" s="397"/>
      <c r="HY30" s="397"/>
      <c r="HZ30" s="397"/>
      <c r="IA30" s="397"/>
      <c r="IB30" s="397"/>
      <c r="IC30" s="397"/>
      <c r="ID30" s="397"/>
      <c r="IE30" s="397"/>
      <c r="IF30" s="397"/>
      <c r="IG30" s="397"/>
      <c r="IH30" s="397"/>
      <c r="II30" s="397"/>
      <c r="IJ30" s="397"/>
      <c r="IK30" s="397"/>
      <c r="IL30" s="397"/>
      <c r="IM30" s="397"/>
      <c r="IN30" s="397"/>
      <c r="IO30" s="397"/>
      <c r="IP30" s="397"/>
      <c r="IQ30" s="397"/>
      <c r="IR30" s="397"/>
      <c r="IS30" s="397"/>
      <c r="IT30" s="397"/>
      <c r="IU30" s="397"/>
      <c r="IV30" s="397"/>
    </row>
    <row r="31" spans="1:256" s="400" customFormat="1" ht="24" customHeight="1" x14ac:dyDescent="0.25">
      <c r="A31" s="384">
        <f t="shared" si="0"/>
        <v>20</v>
      </c>
      <c r="B31" s="32">
        <v>13</v>
      </c>
      <c r="C31" s="33">
        <v>56</v>
      </c>
      <c r="D31" s="34">
        <v>266</v>
      </c>
      <c r="E31" s="33">
        <v>795</v>
      </c>
      <c r="F31" s="31"/>
      <c r="G31" s="31" t="s">
        <v>2798</v>
      </c>
      <c r="H31" s="385" t="s">
        <v>2799</v>
      </c>
      <c r="I31" s="385" t="s">
        <v>2800</v>
      </c>
      <c r="J31" s="384" t="s">
        <v>2727</v>
      </c>
      <c r="K31" s="386">
        <v>39692</v>
      </c>
      <c r="L31" s="387">
        <v>2002</v>
      </c>
      <c r="M31" s="387">
        <v>19</v>
      </c>
      <c r="N31" s="387">
        <v>4</v>
      </c>
      <c r="O31" s="401" t="s">
        <v>2719</v>
      </c>
      <c r="P31" s="401" t="s">
        <v>2720</v>
      </c>
      <c r="Q31" s="401">
        <v>16</v>
      </c>
      <c r="R31" s="401">
        <v>40</v>
      </c>
      <c r="S31" s="401" t="s">
        <v>2721</v>
      </c>
      <c r="T31" s="401" t="s">
        <v>719</v>
      </c>
      <c r="U31" s="401"/>
      <c r="V31" s="401"/>
      <c r="W31" s="408" t="s">
        <v>2801</v>
      </c>
      <c r="X31" s="409" t="s">
        <v>2793</v>
      </c>
      <c r="Y31" s="409" t="s">
        <v>2793</v>
      </c>
      <c r="Z31" s="402">
        <v>17213.099999999999</v>
      </c>
      <c r="AA31" s="392">
        <v>650</v>
      </c>
      <c r="AB31" s="392">
        <v>350</v>
      </c>
      <c r="AC31" s="392">
        <v>0</v>
      </c>
      <c r="AD31" s="392">
        <v>566.79999999999995</v>
      </c>
      <c r="AE31" s="392"/>
      <c r="AF31" s="392"/>
      <c r="AG31" s="393"/>
      <c r="AH31" s="391">
        <v>206557.19999999998</v>
      </c>
      <c r="AI31" s="392">
        <v>7800</v>
      </c>
      <c r="AJ31" s="392">
        <v>4200</v>
      </c>
      <c r="AK31" s="392">
        <v>0</v>
      </c>
      <c r="AL31" s="392">
        <v>6801.5999999999995</v>
      </c>
      <c r="AM31" s="392">
        <v>28688.5</v>
      </c>
      <c r="AN31" s="394">
        <v>2868.85</v>
      </c>
      <c r="AO31" s="392">
        <v>8606.5499999999993</v>
      </c>
      <c r="AP31" s="392">
        <v>36147.479999999996</v>
      </c>
      <c r="AQ31" s="392"/>
      <c r="AR31" s="395">
        <v>6196.68</v>
      </c>
      <c r="AS31" s="392">
        <v>11403.36</v>
      </c>
      <c r="AT31" s="392">
        <v>4131.12</v>
      </c>
      <c r="AU31" s="392">
        <v>0</v>
      </c>
      <c r="AV31" s="392"/>
      <c r="AW31" s="392"/>
      <c r="AX31" s="393"/>
      <c r="AY31" s="396">
        <v>323401.33999999997</v>
      </c>
      <c r="AZ31" s="397"/>
      <c r="BA31" s="397">
        <v>950.28</v>
      </c>
      <c r="BB31" s="397">
        <v>3012.29</v>
      </c>
      <c r="BC31" s="397">
        <v>516.39</v>
      </c>
      <c r="BD31" s="397">
        <v>344.26</v>
      </c>
      <c r="BE31" s="397"/>
      <c r="BF31" s="397"/>
      <c r="BG31" s="397"/>
      <c r="BH31" s="397"/>
      <c r="BI31" s="397"/>
      <c r="BJ31" s="397"/>
      <c r="BK31" s="397"/>
      <c r="BL31" s="397"/>
      <c r="BM31" s="397"/>
      <c r="BN31" s="397"/>
      <c r="BO31" s="397"/>
      <c r="BP31" s="397"/>
      <c r="BQ31" s="397"/>
      <c r="BR31" s="397"/>
      <c r="BS31" s="397"/>
      <c r="BT31" s="397"/>
      <c r="BU31" s="397"/>
      <c r="BV31" s="397"/>
      <c r="BW31" s="397"/>
      <c r="BX31" s="397"/>
      <c r="BY31" s="397"/>
      <c r="BZ31" s="397"/>
      <c r="CA31" s="397"/>
      <c r="CB31" s="397"/>
      <c r="CC31" s="397"/>
      <c r="CD31" s="397"/>
      <c r="CE31" s="397"/>
      <c r="CF31" s="397"/>
      <c r="CG31" s="397"/>
      <c r="CH31" s="397"/>
      <c r="CI31" s="397"/>
      <c r="CJ31" s="397"/>
      <c r="CK31" s="397"/>
      <c r="CL31" s="397"/>
      <c r="CM31" s="397"/>
      <c r="CN31" s="397"/>
      <c r="CO31" s="397"/>
      <c r="CP31" s="397"/>
      <c r="CQ31" s="397"/>
      <c r="CR31" s="397"/>
      <c r="CS31" s="397"/>
      <c r="CT31" s="397"/>
      <c r="CU31" s="397"/>
      <c r="CV31" s="397"/>
      <c r="CW31" s="397"/>
      <c r="CX31" s="397"/>
      <c r="CY31" s="397"/>
      <c r="CZ31" s="397"/>
      <c r="DA31" s="397"/>
      <c r="DB31" s="397"/>
      <c r="DC31" s="397"/>
      <c r="DD31" s="397"/>
      <c r="DE31" s="397"/>
      <c r="DF31" s="397"/>
      <c r="DG31" s="397"/>
      <c r="DH31" s="397"/>
      <c r="DI31" s="397"/>
      <c r="DJ31" s="397"/>
      <c r="DK31" s="397"/>
      <c r="DL31" s="397"/>
      <c r="DM31" s="397"/>
      <c r="DN31" s="397"/>
      <c r="DO31" s="397"/>
      <c r="DP31" s="397"/>
      <c r="DQ31" s="397"/>
      <c r="DR31" s="397"/>
      <c r="DS31" s="397"/>
      <c r="DT31" s="397"/>
      <c r="DU31" s="397"/>
      <c r="DV31" s="397"/>
      <c r="DW31" s="397"/>
      <c r="DX31" s="397"/>
      <c r="DY31" s="397"/>
      <c r="DZ31" s="397"/>
      <c r="EA31" s="397"/>
      <c r="EB31" s="397"/>
      <c r="EC31" s="397"/>
      <c r="ED31" s="397"/>
      <c r="EE31" s="397"/>
      <c r="EF31" s="397"/>
      <c r="EG31" s="397"/>
      <c r="EH31" s="397"/>
      <c r="EI31" s="397"/>
      <c r="EJ31" s="397"/>
      <c r="EK31" s="397"/>
      <c r="EL31" s="397"/>
      <c r="EM31" s="397"/>
      <c r="EN31" s="397"/>
      <c r="EO31" s="397"/>
      <c r="EP31" s="397"/>
      <c r="EQ31" s="397"/>
      <c r="ER31" s="397"/>
      <c r="ES31" s="397"/>
      <c r="ET31" s="397"/>
      <c r="EU31" s="397"/>
      <c r="EV31" s="397"/>
      <c r="EW31" s="397"/>
      <c r="EX31" s="397"/>
      <c r="EY31" s="397"/>
      <c r="EZ31" s="397"/>
      <c r="FA31" s="397"/>
      <c r="FB31" s="397"/>
      <c r="FC31" s="397"/>
      <c r="FD31" s="397"/>
      <c r="FE31" s="397"/>
      <c r="FF31" s="397"/>
      <c r="FG31" s="397"/>
      <c r="FH31" s="397"/>
      <c r="FI31" s="397"/>
      <c r="FJ31" s="397"/>
      <c r="FK31" s="397"/>
      <c r="FL31" s="397"/>
      <c r="FM31" s="397"/>
      <c r="FN31" s="397"/>
      <c r="FO31" s="397"/>
      <c r="FP31" s="397"/>
      <c r="FQ31" s="397"/>
      <c r="FR31" s="397"/>
      <c r="FS31" s="397"/>
      <c r="FT31" s="397"/>
      <c r="FU31" s="397"/>
      <c r="FV31" s="397"/>
      <c r="FW31" s="397"/>
      <c r="FX31" s="397"/>
      <c r="FY31" s="397"/>
      <c r="FZ31" s="397"/>
      <c r="GA31" s="397"/>
      <c r="GB31" s="397"/>
      <c r="GC31" s="397"/>
      <c r="GD31" s="397"/>
      <c r="GE31" s="397"/>
      <c r="GF31" s="397"/>
      <c r="GG31" s="397"/>
      <c r="GH31" s="397"/>
      <c r="GI31" s="397"/>
      <c r="GJ31" s="397"/>
      <c r="GK31" s="397"/>
      <c r="GL31" s="397"/>
      <c r="GM31" s="397"/>
      <c r="GN31" s="397"/>
      <c r="GO31" s="397"/>
      <c r="GP31" s="397"/>
      <c r="GQ31" s="397"/>
      <c r="GR31" s="397"/>
      <c r="GS31" s="397"/>
      <c r="GT31" s="397"/>
      <c r="GU31" s="397"/>
      <c r="GV31" s="397"/>
      <c r="GW31" s="397"/>
      <c r="GX31" s="397"/>
      <c r="GY31" s="397"/>
      <c r="GZ31" s="397"/>
      <c r="HA31" s="397"/>
      <c r="HB31" s="397"/>
      <c r="HC31" s="397"/>
      <c r="HD31" s="397"/>
      <c r="HE31" s="397"/>
      <c r="HF31" s="397"/>
      <c r="HG31" s="397"/>
      <c r="HH31" s="397"/>
      <c r="HI31" s="397"/>
      <c r="HJ31" s="397"/>
      <c r="HK31" s="397"/>
      <c r="HL31" s="397"/>
      <c r="HM31" s="397"/>
      <c r="HN31" s="397"/>
      <c r="HO31" s="397"/>
      <c r="HP31" s="397"/>
      <c r="HQ31" s="397"/>
      <c r="HR31" s="397"/>
      <c r="HS31" s="397"/>
      <c r="HT31" s="397"/>
      <c r="HU31" s="397"/>
      <c r="HV31" s="397"/>
      <c r="HW31" s="397"/>
      <c r="HX31" s="397"/>
      <c r="HY31" s="397"/>
      <c r="HZ31" s="397"/>
      <c r="IA31" s="397"/>
      <c r="IB31" s="397"/>
      <c r="IC31" s="397"/>
      <c r="ID31" s="397"/>
      <c r="IE31" s="397"/>
      <c r="IF31" s="397"/>
      <c r="IG31" s="397"/>
      <c r="IH31" s="397"/>
      <c r="II31" s="397"/>
      <c r="IJ31" s="397"/>
      <c r="IK31" s="397"/>
      <c r="IL31" s="397"/>
      <c r="IM31" s="397"/>
      <c r="IN31" s="397"/>
      <c r="IO31" s="397"/>
      <c r="IP31" s="397"/>
      <c r="IQ31" s="397"/>
      <c r="IR31" s="397"/>
      <c r="IS31" s="397"/>
      <c r="IT31" s="397"/>
      <c r="IU31" s="397"/>
      <c r="IV31" s="397"/>
    </row>
    <row r="32" spans="1:256" s="400" customFormat="1" ht="24.75" customHeight="1" x14ac:dyDescent="0.25">
      <c r="A32" s="384">
        <f t="shared" si="0"/>
        <v>21</v>
      </c>
      <c r="B32" s="32">
        <v>13</v>
      </c>
      <c r="C32" s="33">
        <v>56</v>
      </c>
      <c r="D32" s="34">
        <v>266</v>
      </c>
      <c r="E32" s="33">
        <v>795</v>
      </c>
      <c r="F32" s="31"/>
      <c r="G32" s="31" t="s">
        <v>2802</v>
      </c>
      <c r="H32" s="385" t="s">
        <v>2803</v>
      </c>
      <c r="I32" s="410" t="s">
        <v>2804</v>
      </c>
      <c r="J32" s="388" t="s">
        <v>2727</v>
      </c>
      <c r="K32" s="386">
        <v>43587</v>
      </c>
      <c r="L32" s="387">
        <v>2019</v>
      </c>
      <c r="M32" s="387">
        <v>2</v>
      </c>
      <c r="N32" s="387">
        <v>0</v>
      </c>
      <c r="O32" s="389" t="s">
        <v>2770</v>
      </c>
      <c r="P32" s="389" t="s">
        <v>2720</v>
      </c>
      <c r="Q32" s="401">
        <v>4</v>
      </c>
      <c r="R32" s="401">
        <v>20</v>
      </c>
      <c r="S32" s="401" t="s">
        <v>2721</v>
      </c>
      <c r="T32" s="401" t="s">
        <v>719</v>
      </c>
      <c r="U32" s="401"/>
      <c r="V32" s="401"/>
      <c r="W32" s="408" t="s">
        <v>2805</v>
      </c>
      <c r="X32" s="409" t="s">
        <v>2793</v>
      </c>
      <c r="Y32" s="409" t="s">
        <v>2793</v>
      </c>
      <c r="Z32" s="402">
        <v>4885.8</v>
      </c>
      <c r="AA32" s="392">
        <v>325</v>
      </c>
      <c r="AB32" s="392">
        <v>175</v>
      </c>
      <c r="AC32" s="392">
        <v>0</v>
      </c>
      <c r="AD32" s="392">
        <v>0</v>
      </c>
      <c r="AE32" s="392"/>
      <c r="AF32" s="392"/>
      <c r="AG32" s="393"/>
      <c r="AH32" s="391">
        <v>58629.600000000006</v>
      </c>
      <c r="AI32" s="392">
        <v>3900</v>
      </c>
      <c r="AJ32" s="392">
        <v>2100</v>
      </c>
      <c r="AK32" s="392">
        <v>0</v>
      </c>
      <c r="AL32" s="392">
        <v>0</v>
      </c>
      <c r="AM32" s="392">
        <v>8684.67</v>
      </c>
      <c r="AN32" s="394">
        <v>868.47</v>
      </c>
      <c r="AO32" s="392">
        <v>2605.4</v>
      </c>
      <c r="AP32" s="392">
        <v>10942.68</v>
      </c>
      <c r="AQ32" s="392"/>
      <c r="AR32" s="395">
        <v>1875.84</v>
      </c>
      <c r="AS32" s="392">
        <v>7429.08</v>
      </c>
      <c r="AT32" s="392">
        <v>1250.6399999999999</v>
      </c>
      <c r="AU32" s="392">
        <v>3900</v>
      </c>
      <c r="AV32" s="392"/>
      <c r="AW32" s="392"/>
      <c r="AX32" s="393"/>
      <c r="AY32" s="396">
        <v>102186.38</v>
      </c>
      <c r="AZ32" s="397"/>
      <c r="BA32" s="397">
        <v>619.09</v>
      </c>
      <c r="BB32" s="397">
        <v>911.89</v>
      </c>
      <c r="BC32" s="397">
        <v>156.32</v>
      </c>
      <c r="BD32" s="397">
        <v>104.22</v>
      </c>
      <c r="BE32" s="397"/>
      <c r="BF32" s="397"/>
      <c r="BG32" s="397"/>
      <c r="BH32" s="397"/>
      <c r="BI32" s="397"/>
      <c r="BJ32" s="397"/>
      <c r="BK32" s="397"/>
      <c r="BL32" s="397"/>
      <c r="BM32" s="397"/>
      <c r="BN32" s="397"/>
      <c r="BO32" s="397"/>
      <c r="BP32" s="397"/>
      <c r="BQ32" s="397"/>
      <c r="BR32" s="397"/>
      <c r="BS32" s="397"/>
      <c r="BT32" s="397"/>
      <c r="BU32" s="397"/>
      <c r="BV32" s="397"/>
      <c r="BW32" s="397"/>
      <c r="BX32" s="397"/>
      <c r="BY32" s="397"/>
      <c r="BZ32" s="397"/>
      <c r="CA32" s="397"/>
      <c r="CB32" s="397"/>
      <c r="CC32" s="397"/>
      <c r="CD32" s="397"/>
      <c r="CE32" s="397"/>
      <c r="CF32" s="397"/>
      <c r="CG32" s="397"/>
      <c r="CH32" s="397"/>
      <c r="CI32" s="397"/>
      <c r="CJ32" s="397"/>
      <c r="CK32" s="397"/>
      <c r="CL32" s="397"/>
      <c r="CM32" s="397"/>
      <c r="CN32" s="397"/>
      <c r="CO32" s="397"/>
      <c r="CP32" s="397"/>
      <c r="CQ32" s="397"/>
      <c r="CR32" s="397"/>
      <c r="CS32" s="397"/>
      <c r="CT32" s="397"/>
      <c r="CU32" s="397"/>
      <c r="CV32" s="397"/>
      <c r="CW32" s="397"/>
      <c r="CX32" s="397"/>
      <c r="CY32" s="397"/>
      <c r="CZ32" s="397"/>
      <c r="DA32" s="397"/>
      <c r="DB32" s="397"/>
      <c r="DC32" s="397"/>
      <c r="DD32" s="397"/>
      <c r="DE32" s="397"/>
      <c r="DF32" s="397"/>
      <c r="DG32" s="397"/>
      <c r="DH32" s="397"/>
      <c r="DI32" s="397"/>
      <c r="DJ32" s="397"/>
      <c r="DK32" s="397"/>
      <c r="DL32" s="397"/>
      <c r="DM32" s="397"/>
      <c r="DN32" s="397"/>
      <c r="DO32" s="397"/>
      <c r="DP32" s="397"/>
      <c r="DQ32" s="397"/>
      <c r="DR32" s="397"/>
      <c r="DS32" s="397"/>
      <c r="DT32" s="397"/>
      <c r="DU32" s="397"/>
      <c r="DV32" s="397"/>
      <c r="DW32" s="397"/>
      <c r="DX32" s="397"/>
      <c r="DY32" s="397"/>
      <c r="DZ32" s="397"/>
      <c r="EA32" s="397"/>
      <c r="EB32" s="397"/>
      <c r="EC32" s="397"/>
      <c r="ED32" s="397"/>
      <c r="EE32" s="397"/>
      <c r="EF32" s="397"/>
      <c r="EG32" s="397"/>
      <c r="EH32" s="397"/>
      <c r="EI32" s="397"/>
      <c r="EJ32" s="397"/>
      <c r="EK32" s="397"/>
      <c r="EL32" s="397"/>
      <c r="EM32" s="397"/>
      <c r="EN32" s="397"/>
      <c r="EO32" s="397"/>
      <c r="EP32" s="397"/>
      <c r="EQ32" s="397"/>
      <c r="ER32" s="397"/>
      <c r="ES32" s="397"/>
      <c r="ET32" s="397"/>
      <c r="EU32" s="397"/>
      <c r="EV32" s="397"/>
      <c r="EW32" s="397"/>
      <c r="EX32" s="397"/>
      <c r="EY32" s="397"/>
      <c r="EZ32" s="397"/>
      <c r="FA32" s="397"/>
      <c r="FB32" s="397"/>
      <c r="FC32" s="397"/>
      <c r="FD32" s="397"/>
      <c r="FE32" s="397"/>
      <c r="FF32" s="397"/>
      <c r="FG32" s="397"/>
      <c r="FH32" s="397"/>
      <c r="FI32" s="397"/>
      <c r="FJ32" s="397"/>
      <c r="FK32" s="397"/>
      <c r="FL32" s="397"/>
      <c r="FM32" s="397"/>
      <c r="FN32" s="397"/>
      <c r="FO32" s="397"/>
      <c r="FP32" s="397"/>
      <c r="FQ32" s="397"/>
      <c r="FR32" s="397"/>
      <c r="FS32" s="397"/>
      <c r="FT32" s="397"/>
      <c r="FU32" s="397"/>
      <c r="FV32" s="397"/>
      <c r="FW32" s="397"/>
      <c r="FX32" s="397"/>
      <c r="FY32" s="397"/>
      <c r="FZ32" s="397"/>
      <c r="GA32" s="397"/>
      <c r="GB32" s="397"/>
      <c r="GC32" s="397"/>
      <c r="GD32" s="397"/>
      <c r="GE32" s="397"/>
      <c r="GF32" s="397"/>
      <c r="GG32" s="397"/>
      <c r="GH32" s="397"/>
      <c r="GI32" s="397"/>
      <c r="GJ32" s="397"/>
      <c r="GK32" s="397"/>
      <c r="GL32" s="397"/>
      <c r="GM32" s="397"/>
      <c r="GN32" s="397"/>
      <c r="GO32" s="397"/>
      <c r="GP32" s="397"/>
      <c r="GQ32" s="397"/>
      <c r="GR32" s="397"/>
      <c r="GS32" s="397"/>
      <c r="GT32" s="397"/>
      <c r="GU32" s="397"/>
      <c r="GV32" s="397"/>
      <c r="GW32" s="397"/>
      <c r="GX32" s="397"/>
      <c r="GY32" s="397"/>
      <c r="GZ32" s="397"/>
      <c r="HA32" s="397"/>
      <c r="HB32" s="397"/>
      <c r="HC32" s="397"/>
      <c r="HD32" s="397"/>
      <c r="HE32" s="397"/>
      <c r="HF32" s="397"/>
      <c r="HG32" s="397"/>
      <c r="HH32" s="397"/>
      <c r="HI32" s="397"/>
      <c r="HJ32" s="397"/>
      <c r="HK32" s="397"/>
      <c r="HL32" s="397"/>
      <c r="HM32" s="397"/>
      <c r="HN32" s="397"/>
      <c r="HO32" s="397"/>
      <c r="HP32" s="397"/>
      <c r="HQ32" s="397"/>
      <c r="HR32" s="397"/>
      <c r="HS32" s="397"/>
      <c r="HT32" s="397"/>
      <c r="HU32" s="397"/>
      <c r="HV32" s="397"/>
      <c r="HW32" s="397"/>
      <c r="HX32" s="397"/>
      <c r="HY32" s="397"/>
      <c r="HZ32" s="397"/>
      <c r="IA32" s="397"/>
      <c r="IB32" s="397"/>
      <c r="IC32" s="397"/>
      <c r="ID32" s="397"/>
      <c r="IE32" s="397"/>
      <c r="IF32" s="397"/>
      <c r="IG32" s="397"/>
      <c r="IH32" s="397"/>
      <c r="II32" s="397"/>
      <c r="IJ32" s="397"/>
      <c r="IK32" s="397"/>
      <c r="IL32" s="397"/>
      <c r="IM32" s="397"/>
      <c r="IN32" s="397"/>
      <c r="IO32" s="397"/>
      <c r="IP32" s="397"/>
      <c r="IQ32" s="397"/>
      <c r="IR32" s="397"/>
      <c r="IS32" s="397"/>
      <c r="IT32" s="397"/>
      <c r="IU32" s="397"/>
      <c r="IV32" s="397"/>
    </row>
    <row r="33" spans="1:263" s="400" customFormat="1" ht="24" customHeight="1" x14ac:dyDescent="0.25">
      <c r="A33" s="384">
        <f t="shared" si="0"/>
        <v>22</v>
      </c>
      <c r="B33" s="32">
        <v>13</v>
      </c>
      <c r="C33" s="33">
        <v>56</v>
      </c>
      <c r="D33" s="34">
        <v>266</v>
      </c>
      <c r="E33" s="33">
        <v>795</v>
      </c>
      <c r="F33" s="31"/>
      <c r="G33" s="31" t="s">
        <v>2806</v>
      </c>
      <c r="H33" s="385" t="s">
        <v>2807</v>
      </c>
      <c r="I33" s="385" t="s">
        <v>2808</v>
      </c>
      <c r="J33" s="384" t="s">
        <v>2718</v>
      </c>
      <c r="K33" s="386">
        <v>43055</v>
      </c>
      <c r="L33" s="387">
        <v>2017</v>
      </c>
      <c r="M33" s="387">
        <v>4</v>
      </c>
      <c r="N33" s="387">
        <v>0</v>
      </c>
      <c r="O33" s="404" t="s">
        <v>2770</v>
      </c>
      <c r="P33" s="388" t="s">
        <v>2720</v>
      </c>
      <c r="Q33" s="401">
        <v>11</v>
      </c>
      <c r="R33" s="401">
        <v>40</v>
      </c>
      <c r="S33" s="401" t="s">
        <v>2721</v>
      </c>
      <c r="T33" s="401" t="s">
        <v>719</v>
      </c>
      <c r="U33" s="401"/>
      <c r="V33" s="401"/>
      <c r="W33" s="408" t="s">
        <v>2809</v>
      </c>
      <c r="X33" s="409" t="s">
        <v>2793</v>
      </c>
      <c r="Y33" s="409" t="s">
        <v>2793</v>
      </c>
      <c r="Z33" s="402">
        <v>13492.5</v>
      </c>
      <c r="AA33" s="392">
        <v>650</v>
      </c>
      <c r="AB33" s="392">
        <v>350</v>
      </c>
      <c r="AC33" s="392">
        <v>0</v>
      </c>
      <c r="AD33" s="392">
        <v>0</v>
      </c>
      <c r="AE33" s="392"/>
      <c r="AF33" s="392"/>
      <c r="AG33" s="393"/>
      <c r="AH33" s="391">
        <v>161910</v>
      </c>
      <c r="AI33" s="392">
        <v>7800</v>
      </c>
      <c r="AJ33" s="392">
        <v>4200</v>
      </c>
      <c r="AK33" s="392">
        <v>0</v>
      </c>
      <c r="AL33" s="392">
        <v>0</v>
      </c>
      <c r="AM33" s="392">
        <v>23570.83</v>
      </c>
      <c r="AN33" s="394">
        <v>2357.08</v>
      </c>
      <c r="AO33" s="392">
        <v>7071.25</v>
      </c>
      <c r="AP33" s="392">
        <v>29699.279999999999</v>
      </c>
      <c r="AQ33" s="392"/>
      <c r="AR33" s="395">
        <v>5091.3599999999997</v>
      </c>
      <c r="AS33" s="392">
        <v>10200.24</v>
      </c>
      <c r="AT33" s="392">
        <v>3394.2000000000003</v>
      </c>
      <c r="AU33" s="392">
        <v>7800</v>
      </c>
      <c r="AV33" s="392"/>
      <c r="AW33" s="392"/>
      <c r="AX33" s="393"/>
      <c r="AY33" s="396">
        <v>263094.24</v>
      </c>
      <c r="AZ33" s="397"/>
      <c r="BA33" s="397">
        <v>850.02</v>
      </c>
      <c r="BB33" s="397">
        <v>2474.94</v>
      </c>
      <c r="BC33" s="397">
        <v>424.28</v>
      </c>
      <c r="BD33" s="397">
        <v>282.85000000000002</v>
      </c>
      <c r="BE33" s="397"/>
      <c r="BF33" s="397"/>
      <c r="BG33" s="397"/>
      <c r="BH33" s="397"/>
      <c r="BI33" s="397"/>
      <c r="BJ33" s="397"/>
      <c r="BK33" s="397"/>
      <c r="BL33" s="397"/>
      <c r="BM33" s="397"/>
      <c r="BN33" s="397"/>
      <c r="BO33" s="397"/>
      <c r="BP33" s="397"/>
      <c r="BQ33" s="397"/>
      <c r="BR33" s="397"/>
      <c r="BS33" s="397"/>
      <c r="BT33" s="397"/>
      <c r="BU33" s="397"/>
      <c r="BV33" s="397"/>
      <c r="BW33" s="397"/>
      <c r="BX33" s="397"/>
      <c r="BY33" s="397"/>
      <c r="BZ33" s="397"/>
      <c r="CA33" s="397"/>
      <c r="CB33" s="397"/>
      <c r="CC33" s="397"/>
      <c r="CD33" s="397"/>
      <c r="CE33" s="397"/>
      <c r="CF33" s="397"/>
      <c r="CG33" s="397"/>
      <c r="CH33" s="397"/>
      <c r="CI33" s="397"/>
      <c r="CJ33" s="397"/>
      <c r="CK33" s="397"/>
      <c r="CL33" s="397"/>
      <c r="CM33" s="397"/>
      <c r="CN33" s="397"/>
      <c r="CO33" s="397"/>
      <c r="CP33" s="397"/>
      <c r="CQ33" s="397"/>
      <c r="CR33" s="397"/>
      <c r="CS33" s="397"/>
      <c r="CT33" s="397"/>
      <c r="CU33" s="397"/>
      <c r="CV33" s="397"/>
      <c r="CW33" s="397"/>
      <c r="CX33" s="397"/>
      <c r="CY33" s="397"/>
      <c r="CZ33" s="397"/>
      <c r="DA33" s="397"/>
      <c r="DB33" s="397"/>
      <c r="DC33" s="397"/>
      <c r="DD33" s="397"/>
      <c r="DE33" s="397"/>
      <c r="DF33" s="397"/>
      <c r="DG33" s="397"/>
      <c r="DH33" s="397"/>
      <c r="DI33" s="397"/>
      <c r="DJ33" s="397"/>
      <c r="DK33" s="397"/>
      <c r="DL33" s="397"/>
      <c r="DM33" s="397"/>
      <c r="DN33" s="397"/>
      <c r="DO33" s="397"/>
      <c r="DP33" s="397"/>
      <c r="DQ33" s="397"/>
      <c r="DR33" s="397"/>
      <c r="DS33" s="397"/>
      <c r="DT33" s="397"/>
      <c r="DU33" s="397"/>
      <c r="DV33" s="397"/>
      <c r="DW33" s="397"/>
      <c r="DX33" s="397"/>
      <c r="DY33" s="397"/>
      <c r="DZ33" s="397"/>
      <c r="EA33" s="397"/>
      <c r="EB33" s="397"/>
      <c r="EC33" s="397"/>
      <c r="ED33" s="397"/>
      <c r="EE33" s="397"/>
      <c r="EF33" s="397"/>
      <c r="EG33" s="397"/>
      <c r="EH33" s="397"/>
      <c r="EI33" s="397"/>
      <c r="EJ33" s="397"/>
      <c r="EK33" s="397"/>
      <c r="EL33" s="397"/>
      <c r="EM33" s="397"/>
      <c r="EN33" s="397"/>
      <c r="EO33" s="397"/>
      <c r="EP33" s="397"/>
      <c r="EQ33" s="397"/>
      <c r="ER33" s="397"/>
      <c r="ES33" s="397"/>
      <c r="ET33" s="397"/>
      <c r="EU33" s="397"/>
      <c r="EV33" s="397"/>
      <c r="EW33" s="397"/>
      <c r="EX33" s="397"/>
      <c r="EY33" s="397"/>
      <c r="EZ33" s="397"/>
      <c r="FA33" s="397"/>
      <c r="FB33" s="397"/>
      <c r="FC33" s="397"/>
      <c r="FD33" s="397"/>
      <c r="FE33" s="397"/>
      <c r="FF33" s="397"/>
      <c r="FG33" s="397"/>
      <c r="FH33" s="397"/>
      <c r="FI33" s="397"/>
      <c r="FJ33" s="397"/>
      <c r="FK33" s="397"/>
      <c r="FL33" s="397"/>
      <c r="FM33" s="397"/>
      <c r="FN33" s="397"/>
      <c r="FO33" s="397"/>
      <c r="FP33" s="397"/>
      <c r="FQ33" s="397"/>
      <c r="FR33" s="397"/>
      <c r="FS33" s="397"/>
      <c r="FT33" s="397"/>
      <c r="FU33" s="397"/>
      <c r="FV33" s="397"/>
      <c r="FW33" s="397"/>
      <c r="FX33" s="397"/>
      <c r="FY33" s="397"/>
      <c r="FZ33" s="397"/>
      <c r="GA33" s="397"/>
      <c r="GB33" s="397"/>
      <c r="GC33" s="397"/>
      <c r="GD33" s="397"/>
      <c r="GE33" s="397"/>
      <c r="GF33" s="397"/>
      <c r="GG33" s="397"/>
      <c r="GH33" s="397"/>
      <c r="GI33" s="397"/>
      <c r="GJ33" s="397"/>
      <c r="GK33" s="397"/>
      <c r="GL33" s="397"/>
      <c r="GM33" s="397"/>
      <c r="GN33" s="397"/>
      <c r="GO33" s="397"/>
      <c r="GP33" s="397"/>
      <c r="GQ33" s="397"/>
      <c r="GR33" s="397"/>
      <c r="GS33" s="397"/>
      <c r="GT33" s="397"/>
      <c r="GU33" s="397"/>
      <c r="GV33" s="397"/>
      <c r="GW33" s="397"/>
      <c r="GX33" s="397"/>
      <c r="GY33" s="397"/>
      <c r="GZ33" s="397"/>
      <c r="HA33" s="397"/>
      <c r="HB33" s="397"/>
      <c r="HC33" s="397"/>
      <c r="HD33" s="397"/>
      <c r="HE33" s="397"/>
      <c r="HF33" s="397"/>
      <c r="HG33" s="397"/>
      <c r="HH33" s="397"/>
      <c r="HI33" s="397"/>
      <c r="HJ33" s="397"/>
      <c r="HK33" s="397"/>
      <c r="HL33" s="397"/>
      <c r="HM33" s="397"/>
      <c r="HN33" s="397"/>
      <c r="HO33" s="397"/>
      <c r="HP33" s="397"/>
      <c r="HQ33" s="397"/>
      <c r="HR33" s="397"/>
      <c r="HS33" s="397"/>
      <c r="HT33" s="397"/>
      <c r="HU33" s="397"/>
      <c r="HV33" s="397"/>
      <c r="HW33" s="397"/>
      <c r="HX33" s="397"/>
      <c r="HY33" s="397"/>
      <c r="HZ33" s="397"/>
      <c r="IA33" s="397"/>
      <c r="IB33" s="397"/>
      <c r="IC33" s="397"/>
      <c r="ID33" s="397"/>
      <c r="IE33" s="397"/>
      <c r="IF33" s="397"/>
      <c r="IG33" s="397"/>
      <c r="IH33" s="397"/>
      <c r="II33" s="397"/>
      <c r="IJ33" s="397"/>
      <c r="IK33" s="397"/>
      <c r="IL33" s="397"/>
      <c r="IM33" s="397"/>
      <c r="IN33" s="397"/>
      <c r="IO33" s="397"/>
      <c r="IP33" s="397"/>
      <c r="IQ33" s="397"/>
      <c r="IR33" s="397"/>
      <c r="IS33" s="397"/>
      <c r="IT33" s="397"/>
      <c r="IU33" s="397"/>
      <c r="IV33" s="397"/>
    </row>
    <row r="34" spans="1:263" s="400" customFormat="1" ht="24" customHeight="1" x14ac:dyDescent="0.25">
      <c r="A34" s="384">
        <f t="shared" si="0"/>
        <v>23</v>
      </c>
      <c r="B34" s="32">
        <v>13</v>
      </c>
      <c r="C34" s="33">
        <v>56</v>
      </c>
      <c r="D34" s="34">
        <v>266</v>
      </c>
      <c r="E34" s="33">
        <v>795</v>
      </c>
      <c r="F34" s="31"/>
      <c r="G34" s="31" t="s">
        <v>2810</v>
      </c>
      <c r="H34" s="385" t="s">
        <v>2811</v>
      </c>
      <c r="I34" s="385" t="s">
        <v>2812</v>
      </c>
      <c r="J34" s="384" t="s">
        <v>2727</v>
      </c>
      <c r="K34" s="386">
        <v>38749</v>
      </c>
      <c r="L34" s="387">
        <v>2006</v>
      </c>
      <c r="M34" s="387">
        <v>15</v>
      </c>
      <c r="N34" s="387">
        <v>4</v>
      </c>
      <c r="O34" s="389" t="s">
        <v>2733</v>
      </c>
      <c r="P34" s="389" t="s">
        <v>2720</v>
      </c>
      <c r="Q34" s="401">
        <v>19</v>
      </c>
      <c r="R34" s="401">
        <v>40</v>
      </c>
      <c r="S34" s="401" t="s">
        <v>2734</v>
      </c>
      <c r="T34" s="401" t="s">
        <v>719</v>
      </c>
      <c r="U34" s="401"/>
      <c r="V34" s="401"/>
      <c r="W34" s="408" t="s">
        <v>2813</v>
      </c>
      <c r="X34" s="409" t="s">
        <v>2729</v>
      </c>
      <c r="Y34" s="409" t="s">
        <v>2729</v>
      </c>
      <c r="Z34" s="402">
        <v>24533.1</v>
      </c>
      <c r="AA34" s="392">
        <v>650</v>
      </c>
      <c r="AB34" s="392">
        <v>350</v>
      </c>
      <c r="AC34" s="392">
        <v>0</v>
      </c>
      <c r="AD34" s="392">
        <v>566.79999999999995</v>
      </c>
      <c r="AE34" s="392"/>
      <c r="AF34" s="392"/>
      <c r="AG34" s="393"/>
      <c r="AH34" s="391">
        <v>294397.19999999995</v>
      </c>
      <c r="AI34" s="392">
        <v>7800</v>
      </c>
      <c r="AJ34" s="392">
        <v>4200</v>
      </c>
      <c r="AK34" s="392">
        <v>0</v>
      </c>
      <c r="AL34" s="392">
        <v>6801.5999999999995</v>
      </c>
      <c r="AM34" s="392">
        <v>40888.5</v>
      </c>
      <c r="AN34" s="394">
        <v>4088.85</v>
      </c>
      <c r="AO34" s="392">
        <v>12266.55</v>
      </c>
      <c r="AP34" s="392">
        <v>51519.479999999996</v>
      </c>
      <c r="AQ34" s="392"/>
      <c r="AR34" s="395">
        <v>8831.880000000001</v>
      </c>
      <c r="AS34" s="392">
        <v>13887.84</v>
      </c>
      <c r="AT34" s="392">
        <v>5887.92</v>
      </c>
      <c r="AU34" s="392">
        <v>0</v>
      </c>
      <c r="AV34" s="392"/>
      <c r="AW34" s="392"/>
      <c r="AX34" s="393"/>
      <c r="AY34" s="396">
        <v>450569.81999999989</v>
      </c>
      <c r="AZ34" s="397"/>
      <c r="BA34" s="397">
        <v>1157.32</v>
      </c>
      <c r="BB34" s="397">
        <v>4293.29</v>
      </c>
      <c r="BC34" s="397">
        <v>735.99</v>
      </c>
      <c r="BD34" s="397">
        <v>490.66</v>
      </c>
      <c r="BE34" s="397"/>
      <c r="BF34" s="397"/>
      <c r="BG34" s="397"/>
      <c r="BH34" s="397"/>
      <c r="BI34" s="397"/>
      <c r="BJ34" s="397"/>
      <c r="BK34" s="397"/>
      <c r="BL34" s="397"/>
      <c r="BM34" s="397"/>
      <c r="BN34" s="397"/>
      <c r="BO34" s="397"/>
      <c r="BP34" s="397"/>
      <c r="BQ34" s="397"/>
      <c r="BR34" s="397"/>
      <c r="BS34" s="397"/>
      <c r="BT34" s="397"/>
      <c r="BU34" s="397"/>
      <c r="BV34" s="397"/>
      <c r="BW34" s="397"/>
      <c r="BX34" s="397"/>
      <c r="BY34" s="397"/>
      <c r="BZ34" s="397"/>
      <c r="CA34" s="397"/>
      <c r="CB34" s="397"/>
      <c r="CC34" s="397"/>
      <c r="CD34" s="397"/>
      <c r="CE34" s="397"/>
      <c r="CF34" s="397"/>
      <c r="CG34" s="397"/>
      <c r="CH34" s="397"/>
      <c r="CI34" s="397"/>
      <c r="CJ34" s="397"/>
      <c r="CK34" s="397"/>
      <c r="CL34" s="397"/>
      <c r="CM34" s="397"/>
      <c r="CN34" s="397"/>
      <c r="CO34" s="397"/>
      <c r="CP34" s="397"/>
      <c r="CQ34" s="397"/>
      <c r="CR34" s="397"/>
      <c r="CS34" s="397"/>
      <c r="CT34" s="397"/>
      <c r="CU34" s="397"/>
      <c r="CV34" s="397"/>
      <c r="CW34" s="397"/>
      <c r="CX34" s="397"/>
      <c r="CY34" s="397"/>
      <c r="CZ34" s="397"/>
      <c r="DA34" s="397"/>
      <c r="DB34" s="397"/>
      <c r="DC34" s="397"/>
      <c r="DD34" s="397"/>
      <c r="DE34" s="397"/>
      <c r="DF34" s="397"/>
      <c r="DG34" s="397"/>
      <c r="DH34" s="397"/>
      <c r="DI34" s="397"/>
      <c r="DJ34" s="397"/>
      <c r="DK34" s="397"/>
      <c r="DL34" s="397"/>
      <c r="DM34" s="397"/>
      <c r="DN34" s="397"/>
      <c r="DO34" s="397"/>
      <c r="DP34" s="397"/>
      <c r="DQ34" s="397"/>
      <c r="DR34" s="397"/>
      <c r="DS34" s="397"/>
      <c r="DT34" s="397"/>
      <c r="DU34" s="397"/>
      <c r="DV34" s="397"/>
      <c r="DW34" s="397"/>
      <c r="DX34" s="397"/>
      <c r="DY34" s="397"/>
      <c r="DZ34" s="397"/>
      <c r="EA34" s="397"/>
      <c r="EB34" s="397"/>
      <c r="EC34" s="397"/>
      <c r="ED34" s="397"/>
      <c r="EE34" s="397"/>
      <c r="EF34" s="397"/>
      <c r="EG34" s="397"/>
      <c r="EH34" s="397"/>
      <c r="EI34" s="397"/>
      <c r="EJ34" s="397"/>
      <c r="EK34" s="397"/>
      <c r="EL34" s="397"/>
      <c r="EM34" s="397"/>
      <c r="EN34" s="397"/>
      <c r="EO34" s="397"/>
      <c r="EP34" s="397"/>
      <c r="EQ34" s="397"/>
      <c r="ER34" s="397"/>
      <c r="ES34" s="397"/>
      <c r="ET34" s="397"/>
      <c r="EU34" s="397"/>
      <c r="EV34" s="397"/>
      <c r="EW34" s="397"/>
      <c r="EX34" s="397"/>
      <c r="EY34" s="397"/>
      <c r="EZ34" s="397"/>
      <c r="FA34" s="397"/>
      <c r="FB34" s="397"/>
      <c r="FC34" s="397"/>
      <c r="FD34" s="397"/>
      <c r="FE34" s="397"/>
      <c r="FF34" s="397"/>
      <c r="FG34" s="397"/>
      <c r="FH34" s="397"/>
      <c r="FI34" s="397"/>
      <c r="FJ34" s="397"/>
      <c r="FK34" s="397"/>
      <c r="FL34" s="397"/>
      <c r="FM34" s="397"/>
      <c r="FN34" s="397"/>
      <c r="FO34" s="397"/>
      <c r="FP34" s="397"/>
      <c r="FQ34" s="397"/>
      <c r="FR34" s="397"/>
      <c r="FS34" s="397"/>
      <c r="FT34" s="397"/>
      <c r="FU34" s="397"/>
      <c r="FV34" s="397"/>
      <c r="FW34" s="397"/>
      <c r="FX34" s="397"/>
      <c r="FY34" s="397"/>
      <c r="FZ34" s="397"/>
      <c r="GA34" s="397"/>
      <c r="GB34" s="397"/>
      <c r="GC34" s="397"/>
      <c r="GD34" s="397"/>
      <c r="GE34" s="397"/>
      <c r="GF34" s="397"/>
      <c r="GG34" s="397"/>
      <c r="GH34" s="397"/>
      <c r="GI34" s="397"/>
      <c r="GJ34" s="397"/>
      <c r="GK34" s="397"/>
      <c r="GL34" s="397"/>
      <c r="GM34" s="397"/>
      <c r="GN34" s="397"/>
      <c r="GO34" s="397"/>
      <c r="GP34" s="397"/>
      <c r="GQ34" s="397"/>
      <c r="GR34" s="397"/>
      <c r="GS34" s="397"/>
      <c r="GT34" s="397"/>
      <c r="GU34" s="397"/>
      <c r="GV34" s="397"/>
      <c r="GW34" s="397"/>
      <c r="GX34" s="397"/>
      <c r="GY34" s="397"/>
      <c r="GZ34" s="397"/>
      <c r="HA34" s="397"/>
      <c r="HB34" s="397"/>
      <c r="HC34" s="397"/>
      <c r="HD34" s="397"/>
      <c r="HE34" s="397"/>
      <c r="HF34" s="397"/>
      <c r="HG34" s="397"/>
      <c r="HH34" s="397"/>
      <c r="HI34" s="397"/>
      <c r="HJ34" s="397"/>
      <c r="HK34" s="397"/>
      <c r="HL34" s="397"/>
      <c r="HM34" s="397"/>
      <c r="HN34" s="397"/>
      <c r="HO34" s="397"/>
      <c r="HP34" s="397"/>
      <c r="HQ34" s="397"/>
      <c r="HR34" s="397"/>
      <c r="HS34" s="397"/>
      <c r="HT34" s="397"/>
      <c r="HU34" s="397"/>
      <c r="HV34" s="397"/>
      <c r="HW34" s="397"/>
      <c r="HX34" s="397"/>
      <c r="HY34" s="397"/>
      <c r="HZ34" s="397"/>
      <c r="IA34" s="397"/>
      <c r="IB34" s="397"/>
      <c r="IC34" s="397"/>
      <c r="ID34" s="397"/>
      <c r="IE34" s="397"/>
      <c r="IF34" s="397"/>
      <c r="IG34" s="397"/>
      <c r="IH34" s="397"/>
      <c r="II34" s="397"/>
      <c r="IJ34" s="397"/>
      <c r="IK34" s="397"/>
      <c r="IL34" s="397"/>
      <c r="IM34" s="397"/>
      <c r="IN34" s="397"/>
      <c r="IO34" s="397"/>
      <c r="IP34" s="397"/>
      <c r="IQ34" s="397"/>
      <c r="IR34" s="397"/>
      <c r="IS34" s="397"/>
      <c r="IT34" s="397"/>
      <c r="IU34" s="397"/>
      <c r="IV34" s="397"/>
    </row>
    <row r="35" spans="1:263" s="400" customFormat="1" ht="24" customHeight="1" x14ac:dyDescent="0.25">
      <c r="A35" s="384">
        <f t="shared" si="0"/>
        <v>24</v>
      </c>
      <c r="B35" s="32">
        <v>13</v>
      </c>
      <c r="C35" s="33">
        <v>56</v>
      </c>
      <c r="D35" s="34">
        <v>266</v>
      </c>
      <c r="E35" s="33">
        <v>795</v>
      </c>
      <c r="F35" s="31"/>
      <c r="G35" s="31" t="s">
        <v>2814</v>
      </c>
      <c r="H35" s="385" t="s">
        <v>2815</v>
      </c>
      <c r="I35" s="385" t="s">
        <v>2816</v>
      </c>
      <c r="J35" s="384" t="s">
        <v>2727</v>
      </c>
      <c r="K35" s="386">
        <v>43122</v>
      </c>
      <c r="L35" s="387">
        <v>2018</v>
      </c>
      <c r="M35" s="387">
        <v>3</v>
      </c>
      <c r="N35" s="387">
        <v>0</v>
      </c>
      <c r="O35" s="404" t="s">
        <v>2770</v>
      </c>
      <c r="P35" s="388" t="s">
        <v>2720</v>
      </c>
      <c r="Q35" s="384">
        <v>13</v>
      </c>
      <c r="R35" s="384">
        <v>40</v>
      </c>
      <c r="S35" s="384" t="s">
        <v>2721</v>
      </c>
      <c r="T35" s="401" t="s">
        <v>719</v>
      </c>
      <c r="U35" s="401"/>
      <c r="V35" s="401"/>
      <c r="W35" s="385" t="s">
        <v>2817</v>
      </c>
      <c r="X35" s="390" t="s">
        <v>2793</v>
      </c>
      <c r="Y35" s="390" t="s">
        <v>2793</v>
      </c>
      <c r="Z35" s="391">
        <v>13404.6</v>
      </c>
      <c r="AA35" s="392">
        <v>650</v>
      </c>
      <c r="AB35" s="392">
        <v>350</v>
      </c>
      <c r="AC35" s="392">
        <v>0</v>
      </c>
      <c r="AD35" s="392">
        <v>0</v>
      </c>
      <c r="AE35" s="392"/>
      <c r="AF35" s="392"/>
      <c r="AG35" s="393"/>
      <c r="AH35" s="391">
        <v>160855.20000000001</v>
      </c>
      <c r="AI35" s="392">
        <v>7800</v>
      </c>
      <c r="AJ35" s="392">
        <v>4200</v>
      </c>
      <c r="AK35" s="392">
        <v>0</v>
      </c>
      <c r="AL35" s="392">
        <v>0</v>
      </c>
      <c r="AM35" s="392">
        <v>23424.33</v>
      </c>
      <c r="AN35" s="394">
        <v>2342.4299999999998</v>
      </c>
      <c r="AO35" s="392">
        <v>7027.3</v>
      </c>
      <c r="AP35" s="392">
        <v>29514.720000000001</v>
      </c>
      <c r="AQ35" s="392"/>
      <c r="AR35" s="395">
        <v>5059.68</v>
      </c>
      <c r="AS35" s="392">
        <v>10170.36</v>
      </c>
      <c r="AT35" s="392">
        <v>3373.08</v>
      </c>
      <c r="AU35" s="392">
        <v>7800</v>
      </c>
      <c r="AV35" s="392"/>
      <c r="AW35" s="392"/>
      <c r="AX35" s="393"/>
      <c r="AY35" s="396">
        <v>261567.1</v>
      </c>
      <c r="AZ35" s="397"/>
      <c r="BA35" s="397">
        <v>847.53</v>
      </c>
      <c r="BB35" s="397">
        <v>2459.56</v>
      </c>
      <c r="BC35" s="397">
        <v>421.64</v>
      </c>
      <c r="BD35" s="397">
        <v>281.08999999999997</v>
      </c>
      <c r="BE35" s="397"/>
      <c r="BF35" s="397"/>
      <c r="BG35" s="397"/>
      <c r="BH35" s="397"/>
      <c r="BI35" s="397"/>
      <c r="BJ35" s="397"/>
      <c r="BK35" s="397"/>
      <c r="BL35" s="397"/>
      <c r="BM35" s="397"/>
      <c r="BN35" s="397"/>
      <c r="BO35" s="397"/>
      <c r="BP35" s="397"/>
      <c r="BQ35" s="397"/>
      <c r="BR35" s="397"/>
      <c r="BS35" s="397"/>
      <c r="BT35" s="397"/>
      <c r="BU35" s="397"/>
      <c r="BV35" s="397"/>
      <c r="BW35" s="397"/>
      <c r="BX35" s="397"/>
      <c r="BY35" s="397"/>
      <c r="BZ35" s="397"/>
      <c r="CA35" s="397"/>
      <c r="CB35" s="397"/>
      <c r="CC35" s="397"/>
      <c r="CD35" s="397"/>
      <c r="CE35" s="397"/>
      <c r="CF35" s="397"/>
      <c r="CG35" s="397"/>
      <c r="CH35" s="397"/>
      <c r="CI35" s="397"/>
      <c r="CJ35" s="397"/>
      <c r="CK35" s="397"/>
      <c r="CL35" s="397"/>
      <c r="CM35" s="397"/>
      <c r="CN35" s="397"/>
      <c r="CO35" s="397"/>
      <c r="CP35" s="397"/>
      <c r="CQ35" s="397"/>
      <c r="CR35" s="397"/>
      <c r="CS35" s="397"/>
      <c r="CT35" s="397"/>
      <c r="CU35" s="397"/>
      <c r="CV35" s="397"/>
      <c r="CW35" s="397"/>
      <c r="CX35" s="397"/>
      <c r="CY35" s="397"/>
      <c r="CZ35" s="397"/>
      <c r="DA35" s="397"/>
      <c r="DB35" s="397"/>
      <c r="DC35" s="397"/>
      <c r="DD35" s="397"/>
      <c r="DE35" s="397"/>
      <c r="DF35" s="397"/>
      <c r="DG35" s="397"/>
      <c r="DH35" s="397"/>
      <c r="DI35" s="397"/>
      <c r="DJ35" s="397"/>
      <c r="DK35" s="397"/>
      <c r="DL35" s="397"/>
      <c r="DM35" s="397"/>
      <c r="DN35" s="397"/>
      <c r="DO35" s="397"/>
      <c r="DP35" s="397"/>
      <c r="DQ35" s="397"/>
      <c r="DR35" s="397"/>
      <c r="DS35" s="397"/>
      <c r="DT35" s="397"/>
      <c r="DU35" s="397"/>
      <c r="DV35" s="397"/>
      <c r="DW35" s="397"/>
      <c r="DX35" s="397"/>
      <c r="DY35" s="397"/>
      <c r="DZ35" s="397"/>
      <c r="EA35" s="397"/>
      <c r="EB35" s="397"/>
      <c r="EC35" s="397"/>
      <c r="ED35" s="397"/>
      <c r="EE35" s="397"/>
      <c r="EF35" s="397"/>
      <c r="EG35" s="397"/>
      <c r="EH35" s="397"/>
      <c r="EI35" s="397"/>
      <c r="EJ35" s="397"/>
      <c r="EK35" s="397"/>
      <c r="EL35" s="397"/>
      <c r="EM35" s="397"/>
      <c r="EN35" s="397"/>
      <c r="EO35" s="397"/>
      <c r="EP35" s="397"/>
      <c r="EQ35" s="397"/>
      <c r="ER35" s="397"/>
      <c r="ES35" s="397"/>
      <c r="ET35" s="397"/>
      <c r="EU35" s="397"/>
      <c r="EV35" s="397"/>
      <c r="EW35" s="397"/>
      <c r="EX35" s="397"/>
      <c r="EY35" s="397"/>
      <c r="EZ35" s="397"/>
      <c r="FA35" s="397"/>
      <c r="FB35" s="397"/>
      <c r="FC35" s="397"/>
      <c r="FD35" s="397"/>
      <c r="FE35" s="397"/>
      <c r="FF35" s="397"/>
      <c r="FG35" s="397"/>
      <c r="FH35" s="397"/>
      <c r="FI35" s="397"/>
      <c r="FJ35" s="397"/>
      <c r="FK35" s="397"/>
      <c r="FL35" s="397"/>
      <c r="FM35" s="397"/>
      <c r="FN35" s="397"/>
      <c r="FO35" s="397"/>
      <c r="FP35" s="397"/>
      <c r="FQ35" s="397"/>
      <c r="FR35" s="397"/>
      <c r="FS35" s="397"/>
      <c r="FT35" s="397"/>
      <c r="FU35" s="397"/>
      <c r="FV35" s="397"/>
      <c r="FW35" s="397"/>
      <c r="FX35" s="397"/>
      <c r="FY35" s="397"/>
      <c r="FZ35" s="397"/>
      <c r="GA35" s="397"/>
      <c r="GB35" s="397"/>
      <c r="GC35" s="397"/>
      <c r="GD35" s="397"/>
      <c r="GE35" s="397"/>
      <c r="GF35" s="397"/>
      <c r="GG35" s="397"/>
      <c r="GH35" s="397"/>
      <c r="GI35" s="397"/>
      <c r="GJ35" s="397"/>
      <c r="GK35" s="397"/>
      <c r="GL35" s="397"/>
      <c r="GM35" s="397"/>
      <c r="GN35" s="397"/>
      <c r="GO35" s="397"/>
      <c r="GP35" s="397"/>
      <c r="GQ35" s="397"/>
      <c r="GR35" s="397"/>
      <c r="GS35" s="397"/>
      <c r="GT35" s="397"/>
      <c r="GU35" s="397"/>
      <c r="GV35" s="397"/>
      <c r="GW35" s="397"/>
      <c r="GX35" s="397"/>
      <c r="GY35" s="397"/>
      <c r="GZ35" s="397"/>
      <c r="HA35" s="397"/>
      <c r="HB35" s="397"/>
      <c r="HC35" s="397"/>
      <c r="HD35" s="397"/>
      <c r="HE35" s="397"/>
      <c r="HF35" s="397"/>
      <c r="HG35" s="397"/>
      <c r="HH35" s="397"/>
      <c r="HI35" s="397"/>
      <c r="HJ35" s="397"/>
      <c r="HK35" s="397"/>
      <c r="HL35" s="397"/>
      <c r="HM35" s="397"/>
      <c r="HN35" s="397"/>
      <c r="HO35" s="397"/>
      <c r="HP35" s="397"/>
      <c r="HQ35" s="397"/>
      <c r="HR35" s="397"/>
      <c r="HS35" s="397"/>
      <c r="HT35" s="397"/>
      <c r="HU35" s="397"/>
      <c r="HV35" s="397"/>
      <c r="HW35" s="397"/>
      <c r="HX35" s="397"/>
      <c r="HY35" s="397"/>
      <c r="HZ35" s="397"/>
      <c r="IA35" s="397"/>
      <c r="IB35" s="397"/>
      <c r="IC35" s="397"/>
      <c r="ID35" s="397"/>
      <c r="IE35" s="397"/>
      <c r="IF35" s="397"/>
      <c r="IG35" s="397"/>
      <c r="IH35" s="397"/>
      <c r="II35" s="397"/>
      <c r="IJ35" s="397"/>
      <c r="IK35" s="397"/>
      <c r="IL35" s="397"/>
      <c r="IM35" s="397"/>
      <c r="IN35" s="397"/>
      <c r="IO35" s="397"/>
      <c r="IP35" s="397"/>
      <c r="IQ35" s="397"/>
      <c r="IR35" s="397"/>
      <c r="IS35" s="397"/>
      <c r="IT35" s="397"/>
      <c r="IU35" s="397"/>
      <c r="IV35" s="397"/>
    </row>
    <row r="36" spans="1:263" s="411" customFormat="1" ht="12.75" customHeight="1" x14ac:dyDescent="0.2">
      <c r="B36" s="412"/>
      <c r="C36" s="412"/>
      <c r="D36" s="412"/>
      <c r="E36" s="412"/>
      <c r="F36" s="412"/>
      <c r="G36" s="412"/>
      <c r="H36" s="412"/>
      <c r="I36" s="412"/>
      <c r="J36" s="412"/>
      <c r="K36" s="413"/>
      <c r="L36" s="412"/>
      <c r="M36" s="412"/>
      <c r="N36" s="412"/>
      <c r="O36" s="4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2"/>
      <c r="AA36" s="412"/>
      <c r="AB36" s="412"/>
      <c r="AC36" s="412"/>
      <c r="AD36" s="412"/>
      <c r="AE36" s="412"/>
      <c r="AF36" s="412"/>
      <c r="AG36" s="412"/>
      <c r="AH36" s="412"/>
      <c r="AI36" s="412"/>
      <c r="AJ36" s="412"/>
      <c r="AK36" s="412"/>
      <c r="AL36" s="412"/>
      <c r="AM36" s="412"/>
      <c r="AN36" s="412"/>
      <c r="AO36" s="412"/>
      <c r="AP36" s="412"/>
      <c r="AQ36" s="412"/>
      <c r="AR36" s="412"/>
      <c r="AS36" s="412"/>
      <c r="AT36" s="412"/>
      <c r="AU36" s="412"/>
      <c r="AV36" s="412"/>
      <c r="AW36" s="412"/>
      <c r="AX36" s="412"/>
      <c r="AY36" s="412"/>
      <c r="AZ36" s="412"/>
      <c r="BA36" s="412"/>
      <c r="BB36" s="412"/>
      <c r="BC36" s="412"/>
      <c r="BD36" s="412"/>
      <c r="BE36" s="412"/>
      <c r="BF36" s="412"/>
      <c r="BG36" s="412"/>
      <c r="BH36" s="412"/>
      <c r="BI36" s="412"/>
      <c r="BJ36" s="412"/>
      <c r="BK36" s="412"/>
      <c r="BL36" s="412"/>
      <c r="BM36" s="412"/>
      <c r="BN36" s="412"/>
      <c r="BO36" s="412"/>
      <c r="BP36" s="412"/>
      <c r="BQ36" s="412"/>
      <c r="BR36" s="412"/>
      <c r="BS36" s="412"/>
      <c r="BT36" s="412"/>
      <c r="BU36" s="412"/>
      <c r="BV36" s="412"/>
      <c r="BW36" s="412"/>
      <c r="BX36" s="412"/>
      <c r="BY36" s="412"/>
      <c r="BZ36" s="412"/>
      <c r="CA36" s="412"/>
      <c r="CB36" s="412"/>
      <c r="CC36" s="412"/>
      <c r="CD36" s="412"/>
      <c r="CE36" s="412"/>
      <c r="CF36" s="412"/>
      <c r="CG36" s="412"/>
      <c r="CH36" s="412"/>
      <c r="CI36" s="412"/>
      <c r="CJ36" s="412"/>
      <c r="CK36" s="412"/>
      <c r="CL36" s="412"/>
      <c r="CM36" s="412"/>
      <c r="CN36" s="412"/>
      <c r="CO36" s="412"/>
      <c r="CP36" s="412"/>
      <c r="CQ36" s="412"/>
      <c r="CR36" s="412"/>
      <c r="CS36" s="412"/>
      <c r="CT36" s="412"/>
      <c r="CU36" s="412"/>
      <c r="CV36" s="412"/>
      <c r="CW36" s="412"/>
      <c r="CX36" s="412"/>
      <c r="CY36" s="412"/>
      <c r="CZ36" s="412"/>
      <c r="DA36" s="412"/>
      <c r="DB36" s="412"/>
      <c r="DC36" s="412"/>
      <c r="DD36" s="412"/>
      <c r="DE36" s="412"/>
      <c r="DF36" s="412"/>
      <c r="DG36" s="412"/>
      <c r="DH36" s="412"/>
      <c r="DI36" s="412"/>
      <c r="DJ36" s="412"/>
      <c r="DK36" s="412"/>
      <c r="DL36" s="412"/>
      <c r="DM36" s="412"/>
      <c r="DN36" s="412"/>
      <c r="DO36" s="412"/>
      <c r="DP36" s="412"/>
      <c r="DQ36" s="412"/>
      <c r="DR36" s="412"/>
      <c r="DS36" s="412"/>
      <c r="DT36" s="412"/>
      <c r="DU36" s="412"/>
      <c r="DV36" s="412"/>
      <c r="DW36" s="412"/>
      <c r="DX36" s="412"/>
      <c r="DY36" s="412"/>
      <c r="DZ36" s="412"/>
      <c r="EA36" s="412"/>
      <c r="EB36" s="412"/>
      <c r="EC36" s="412"/>
      <c r="ED36" s="412"/>
      <c r="EE36" s="412"/>
      <c r="EF36" s="412"/>
      <c r="EG36" s="412"/>
      <c r="EH36" s="412"/>
      <c r="EI36" s="412"/>
      <c r="EJ36" s="412"/>
      <c r="EK36" s="412"/>
      <c r="EL36" s="412"/>
      <c r="EM36" s="412"/>
      <c r="EN36" s="412"/>
      <c r="EO36" s="412"/>
      <c r="EP36" s="412"/>
      <c r="EQ36" s="412"/>
      <c r="ER36" s="412"/>
      <c r="ES36" s="412"/>
      <c r="ET36" s="412"/>
      <c r="EU36" s="412"/>
      <c r="EV36" s="412"/>
      <c r="EW36" s="412"/>
      <c r="EX36" s="412"/>
      <c r="EY36" s="412"/>
      <c r="EZ36" s="412"/>
      <c r="FA36" s="412"/>
      <c r="FB36" s="412"/>
      <c r="FC36" s="412"/>
      <c r="FD36" s="412"/>
      <c r="FE36" s="412"/>
      <c r="FF36" s="412"/>
      <c r="FG36" s="412"/>
      <c r="FH36" s="412"/>
      <c r="FI36" s="412"/>
      <c r="FJ36" s="412"/>
      <c r="FK36" s="412"/>
      <c r="FL36" s="412"/>
      <c r="FM36" s="412"/>
      <c r="FN36" s="412"/>
      <c r="FO36" s="412"/>
      <c r="FP36" s="412"/>
      <c r="FQ36" s="412"/>
      <c r="FR36" s="412"/>
      <c r="FS36" s="412"/>
      <c r="FT36" s="412"/>
      <c r="FU36" s="412"/>
      <c r="FV36" s="412"/>
      <c r="FW36" s="412"/>
      <c r="FX36" s="412"/>
      <c r="FY36" s="412"/>
      <c r="FZ36" s="412"/>
      <c r="GA36" s="412"/>
      <c r="GB36" s="412"/>
      <c r="GC36" s="412"/>
      <c r="GD36" s="412"/>
      <c r="GE36" s="412"/>
      <c r="GF36" s="412"/>
      <c r="GG36" s="412"/>
      <c r="GH36" s="412"/>
      <c r="GI36" s="412"/>
      <c r="GJ36" s="412"/>
      <c r="GK36" s="412"/>
      <c r="GL36" s="412"/>
      <c r="GM36" s="412"/>
      <c r="GN36" s="412"/>
      <c r="GO36" s="412"/>
      <c r="GP36" s="412"/>
      <c r="GQ36" s="412"/>
      <c r="GR36" s="412"/>
      <c r="GS36" s="412"/>
      <c r="GT36" s="412"/>
      <c r="GU36" s="412"/>
      <c r="GV36" s="412"/>
      <c r="GW36" s="412"/>
      <c r="GX36" s="412"/>
      <c r="GY36" s="412"/>
      <c r="GZ36" s="412"/>
      <c r="HA36" s="412"/>
      <c r="HB36" s="412"/>
      <c r="HC36" s="412"/>
      <c r="HD36" s="412"/>
      <c r="HE36" s="412"/>
      <c r="HF36" s="412"/>
      <c r="HG36" s="412"/>
      <c r="HH36" s="412"/>
      <c r="HI36" s="412"/>
      <c r="HJ36" s="412"/>
      <c r="HK36" s="412"/>
      <c r="HL36" s="412"/>
      <c r="HM36" s="412"/>
      <c r="HN36" s="412"/>
      <c r="HO36" s="412"/>
      <c r="HP36" s="412"/>
      <c r="HQ36" s="412"/>
      <c r="HR36" s="412"/>
      <c r="HS36" s="412"/>
      <c r="HT36" s="412"/>
      <c r="HU36" s="412"/>
      <c r="HV36" s="412"/>
      <c r="HW36" s="412"/>
      <c r="HX36" s="412"/>
      <c r="HY36" s="412"/>
      <c r="HZ36" s="412"/>
      <c r="IA36" s="412"/>
      <c r="IB36" s="412"/>
      <c r="IC36" s="412"/>
      <c r="ID36" s="412"/>
      <c r="IE36" s="412"/>
      <c r="IF36" s="412"/>
      <c r="IG36" s="412"/>
      <c r="IH36" s="412"/>
      <c r="II36" s="412"/>
      <c r="IJ36" s="412"/>
      <c r="IK36" s="412"/>
      <c r="IL36" s="412"/>
      <c r="IM36" s="412"/>
      <c r="IN36" s="412"/>
      <c r="IO36" s="412"/>
      <c r="IP36" s="412"/>
      <c r="IQ36" s="412"/>
      <c r="IR36" s="412"/>
      <c r="IS36" s="412"/>
      <c r="IT36" s="412"/>
      <c r="IU36" s="412"/>
      <c r="IV36" s="412"/>
      <c r="IW36" s="412"/>
    </row>
    <row r="37" spans="1:263" s="411" customFormat="1" ht="24" customHeight="1" x14ac:dyDescent="0.2">
      <c r="B37" s="17">
        <f>+A35</f>
        <v>24</v>
      </c>
      <c r="C37" s="20" t="s">
        <v>2818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414"/>
      <c r="U37" s="414"/>
      <c r="V37" s="21" t="s">
        <v>608</v>
      </c>
      <c r="W37" s="21"/>
      <c r="X37" s="23">
        <f>SUM(X13:X35)</f>
        <v>0</v>
      </c>
      <c r="Y37" s="415" t="s">
        <v>608</v>
      </c>
      <c r="Z37" s="23">
        <f>SUM(Z12:Z35)</f>
        <v>340737.89999999985</v>
      </c>
      <c r="AA37" s="23">
        <f t="shared" ref="AA37:AY37" si="1">SUM(AA12:AA35)</f>
        <v>14950</v>
      </c>
      <c r="AB37" s="23">
        <f t="shared" si="1"/>
        <v>8050</v>
      </c>
      <c r="AC37" s="23">
        <f t="shared" si="1"/>
        <v>0</v>
      </c>
      <c r="AD37" s="23">
        <f t="shared" si="1"/>
        <v>8927.1</v>
      </c>
      <c r="AE37" s="23">
        <f t="shared" si="1"/>
        <v>0</v>
      </c>
      <c r="AF37" s="23">
        <f t="shared" si="1"/>
        <v>0</v>
      </c>
      <c r="AG37" s="23">
        <f t="shared" si="1"/>
        <v>0</v>
      </c>
      <c r="AH37" s="23">
        <f t="shared" si="1"/>
        <v>4088854.8000000007</v>
      </c>
      <c r="AI37" s="23">
        <f t="shared" si="1"/>
        <v>179400</v>
      </c>
      <c r="AJ37" s="23">
        <f t="shared" si="1"/>
        <v>96600</v>
      </c>
      <c r="AK37" s="23">
        <f t="shared" si="1"/>
        <v>0</v>
      </c>
      <c r="AL37" s="23">
        <f t="shared" si="1"/>
        <v>107125.20000000003</v>
      </c>
      <c r="AM37" s="23">
        <f t="shared" si="1"/>
        <v>588479.78000000014</v>
      </c>
      <c r="AN37" s="23">
        <f t="shared" si="1"/>
        <v>58847.930000000008</v>
      </c>
      <c r="AO37" s="23">
        <f t="shared" si="1"/>
        <v>152990.94999999995</v>
      </c>
      <c r="AP37" s="23">
        <f t="shared" si="1"/>
        <v>741484.8</v>
      </c>
      <c r="AQ37" s="23">
        <f t="shared" si="1"/>
        <v>0</v>
      </c>
      <c r="AR37" s="23">
        <f t="shared" si="1"/>
        <v>127111.56000000003</v>
      </c>
      <c r="AS37" s="23">
        <f t="shared" si="1"/>
        <v>252040.07999999996</v>
      </c>
      <c r="AT37" s="23">
        <f t="shared" si="1"/>
        <v>84741.239999999991</v>
      </c>
      <c r="AU37" s="23">
        <f t="shared" si="1"/>
        <v>148200</v>
      </c>
      <c r="AV37" s="23">
        <f t="shared" si="1"/>
        <v>0</v>
      </c>
      <c r="AW37" s="23">
        <f t="shared" si="1"/>
        <v>0</v>
      </c>
      <c r="AX37" s="23">
        <f t="shared" si="1"/>
        <v>0</v>
      </c>
      <c r="AY37" s="23">
        <f t="shared" si="1"/>
        <v>6625876.3399999999</v>
      </c>
      <c r="AZ37" s="412"/>
      <c r="BA37" s="412"/>
      <c r="BB37" s="412"/>
      <c r="BC37" s="412"/>
      <c r="BD37" s="412"/>
      <c r="BE37" s="412"/>
      <c r="BF37" s="412"/>
      <c r="BG37" s="412"/>
      <c r="BH37" s="412"/>
      <c r="BI37" s="412"/>
      <c r="BJ37" s="412"/>
      <c r="BK37" s="412"/>
      <c r="BL37" s="412"/>
      <c r="BM37" s="412"/>
      <c r="BN37" s="412"/>
      <c r="BO37" s="412"/>
      <c r="BP37" s="412"/>
      <c r="BQ37" s="412"/>
      <c r="BR37" s="412"/>
      <c r="BS37" s="412"/>
      <c r="BT37" s="412"/>
      <c r="BU37" s="412"/>
      <c r="BV37" s="412"/>
      <c r="BW37" s="412"/>
      <c r="BX37" s="412"/>
      <c r="BY37" s="412"/>
      <c r="BZ37" s="412"/>
      <c r="CA37" s="412"/>
      <c r="CB37" s="412"/>
      <c r="CC37" s="412"/>
      <c r="CD37" s="412"/>
      <c r="CE37" s="412"/>
      <c r="CF37" s="412"/>
      <c r="CG37" s="412"/>
      <c r="CH37" s="412"/>
      <c r="CI37" s="412"/>
      <c r="CJ37" s="412"/>
      <c r="CK37" s="412"/>
      <c r="CL37" s="412"/>
      <c r="CM37" s="412"/>
      <c r="CN37" s="412"/>
      <c r="CO37" s="412"/>
      <c r="CP37" s="412"/>
      <c r="CQ37" s="412"/>
      <c r="CR37" s="412"/>
      <c r="CS37" s="412"/>
      <c r="CT37" s="412"/>
      <c r="CU37" s="412"/>
      <c r="CV37" s="412"/>
      <c r="CW37" s="412"/>
      <c r="CX37" s="412"/>
      <c r="CY37" s="412"/>
      <c r="CZ37" s="412"/>
      <c r="DA37" s="412"/>
      <c r="DB37" s="412"/>
      <c r="DC37" s="412"/>
      <c r="DD37" s="412"/>
      <c r="DE37" s="412"/>
      <c r="DF37" s="412"/>
      <c r="DG37" s="412"/>
      <c r="DH37" s="412"/>
      <c r="DI37" s="412"/>
      <c r="DJ37" s="412"/>
      <c r="DK37" s="412"/>
      <c r="DL37" s="412"/>
      <c r="DM37" s="412"/>
      <c r="DN37" s="412"/>
      <c r="DO37" s="412"/>
      <c r="DP37" s="412"/>
      <c r="DQ37" s="412"/>
      <c r="DR37" s="412"/>
      <c r="DS37" s="412"/>
      <c r="DT37" s="412"/>
      <c r="DU37" s="412"/>
      <c r="DV37" s="412"/>
      <c r="DW37" s="412"/>
      <c r="DX37" s="412"/>
      <c r="DY37" s="412"/>
      <c r="DZ37" s="412"/>
      <c r="EA37" s="412"/>
      <c r="EB37" s="412"/>
      <c r="EC37" s="412"/>
      <c r="ED37" s="412"/>
      <c r="EE37" s="412"/>
      <c r="EF37" s="412"/>
      <c r="EG37" s="412"/>
      <c r="EH37" s="412"/>
      <c r="EI37" s="412"/>
      <c r="EJ37" s="412"/>
      <c r="EK37" s="412"/>
      <c r="EL37" s="412"/>
      <c r="EM37" s="412"/>
      <c r="EN37" s="412"/>
      <c r="EO37" s="412"/>
      <c r="EP37" s="412"/>
      <c r="EQ37" s="412"/>
      <c r="ER37" s="412"/>
      <c r="ES37" s="412"/>
      <c r="ET37" s="412"/>
      <c r="EU37" s="412"/>
      <c r="EV37" s="412"/>
      <c r="EW37" s="412"/>
      <c r="EX37" s="412"/>
      <c r="EY37" s="412"/>
      <c r="EZ37" s="412"/>
      <c r="FA37" s="412"/>
      <c r="FB37" s="412"/>
      <c r="FC37" s="412"/>
      <c r="FD37" s="412"/>
      <c r="FE37" s="412"/>
      <c r="FF37" s="412"/>
      <c r="FG37" s="412"/>
      <c r="FH37" s="412"/>
      <c r="FI37" s="412"/>
      <c r="FJ37" s="412"/>
      <c r="FK37" s="412"/>
      <c r="FL37" s="412"/>
      <c r="FM37" s="412"/>
      <c r="FN37" s="412"/>
      <c r="FO37" s="412"/>
      <c r="FP37" s="412"/>
      <c r="FQ37" s="412"/>
      <c r="FR37" s="412"/>
      <c r="FS37" s="412"/>
      <c r="FT37" s="412"/>
      <c r="FU37" s="412"/>
      <c r="FV37" s="412"/>
      <c r="FW37" s="412"/>
      <c r="FX37" s="412"/>
      <c r="FY37" s="412"/>
      <c r="FZ37" s="412"/>
      <c r="GA37" s="412"/>
      <c r="GB37" s="412"/>
      <c r="GC37" s="412"/>
      <c r="GD37" s="412"/>
      <c r="GE37" s="412"/>
      <c r="GF37" s="412"/>
      <c r="GG37" s="412"/>
      <c r="GH37" s="412"/>
      <c r="GI37" s="412"/>
      <c r="GJ37" s="412"/>
      <c r="GK37" s="412"/>
      <c r="GL37" s="412"/>
      <c r="GM37" s="412"/>
      <c r="GN37" s="412"/>
      <c r="GO37" s="412"/>
      <c r="GP37" s="412"/>
      <c r="GQ37" s="412"/>
      <c r="GR37" s="412"/>
      <c r="GS37" s="412"/>
      <c r="GT37" s="412"/>
      <c r="GU37" s="412"/>
      <c r="GV37" s="412"/>
      <c r="GW37" s="412"/>
      <c r="GX37" s="412"/>
      <c r="GY37" s="412"/>
      <c r="GZ37" s="412"/>
      <c r="HA37" s="412"/>
      <c r="HB37" s="412"/>
      <c r="HC37" s="412"/>
      <c r="HD37" s="412"/>
      <c r="HE37" s="412"/>
      <c r="HF37" s="412"/>
      <c r="HG37" s="412"/>
      <c r="HH37" s="412"/>
      <c r="HI37" s="412"/>
      <c r="HJ37" s="412"/>
      <c r="HK37" s="412"/>
      <c r="HL37" s="412"/>
      <c r="HM37" s="412"/>
      <c r="HN37" s="412"/>
      <c r="HO37" s="412"/>
      <c r="HP37" s="412"/>
      <c r="HQ37" s="412"/>
      <c r="HR37" s="412"/>
      <c r="HS37" s="412"/>
      <c r="HT37" s="412"/>
      <c r="HU37" s="412"/>
      <c r="HV37" s="412"/>
      <c r="HW37" s="412"/>
      <c r="HX37" s="412"/>
      <c r="HY37" s="412"/>
      <c r="HZ37" s="412"/>
      <c r="IA37" s="412"/>
      <c r="IB37" s="412"/>
      <c r="IC37" s="412"/>
      <c r="ID37" s="412"/>
      <c r="IE37" s="412"/>
      <c r="IF37" s="412"/>
      <c r="IG37" s="412"/>
      <c r="IH37" s="412"/>
      <c r="II37" s="412"/>
      <c r="IJ37" s="412"/>
      <c r="IK37" s="412"/>
      <c r="IL37" s="412"/>
      <c r="IM37" s="412"/>
      <c r="IN37" s="412"/>
      <c r="IO37" s="412"/>
      <c r="IP37" s="412"/>
      <c r="IQ37" s="412"/>
      <c r="IR37" s="412"/>
      <c r="IS37" s="412"/>
      <c r="IT37" s="412"/>
      <c r="IU37" s="412"/>
      <c r="IV37" s="412"/>
      <c r="IW37" s="412"/>
      <c r="IX37" s="412"/>
      <c r="IY37" s="412"/>
      <c r="IZ37" s="412"/>
      <c r="JA37" s="412"/>
      <c r="JB37" s="412"/>
      <c r="JC37" s="412"/>
    </row>
    <row r="38" spans="1:263" s="416" customFormat="1" ht="27" customHeight="1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4"/>
      <c r="V38" s="6"/>
      <c r="W38" s="6"/>
      <c r="X38" s="6"/>
      <c r="Y38" s="6"/>
      <c r="Z38" s="6"/>
      <c r="AA38" s="6"/>
      <c r="AB38" s="6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</row>
    <row r="39" spans="1:263" s="416" customFormat="1" ht="27" customHeight="1" x14ac:dyDescent="0.25">
      <c r="B39" s="19" t="s">
        <v>609</v>
      </c>
      <c r="C39" s="9"/>
      <c r="D39" s="6"/>
      <c r="E39" s="6"/>
      <c r="F39" s="6"/>
      <c r="G39" s="6"/>
      <c r="H39" s="6"/>
      <c r="I39" s="4"/>
      <c r="J39" s="4"/>
      <c r="K39" s="6"/>
      <c r="L39" s="4"/>
      <c r="M39" s="4"/>
      <c r="N39" s="4"/>
      <c r="O39" s="4"/>
      <c r="P39" s="4"/>
      <c r="Q39" s="4"/>
      <c r="R39" s="6"/>
      <c r="S39" s="6"/>
      <c r="T39" s="6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</row>
    <row r="40" spans="1:263" s="367" customFormat="1" ht="15" x14ac:dyDescent="0.25">
      <c r="B40" s="9"/>
      <c r="C40" s="11" t="s">
        <v>610</v>
      </c>
      <c r="D40" s="6"/>
      <c r="E40" s="6"/>
      <c r="F40" s="6"/>
      <c r="G40" s="6"/>
      <c r="H40" s="6"/>
      <c r="I40" s="4"/>
      <c r="J40" s="4"/>
      <c r="K40" s="6"/>
      <c r="L40" s="4"/>
      <c r="M40" s="4"/>
      <c r="N40" s="4"/>
      <c r="O40" s="4"/>
      <c r="P40" s="4"/>
      <c r="Q40" s="4"/>
      <c r="R40" s="6"/>
      <c r="S40" s="6"/>
      <c r="T40" s="6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</row>
    <row r="41" spans="1:263" s="367" customFormat="1" ht="15" x14ac:dyDescent="0.25">
      <c r="B41" s="9"/>
      <c r="C41" s="12" t="s">
        <v>611</v>
      </c>
      <c r="D41" s="6"/>
      <c r="E41" s="6"/>
      <c r="F41" s="6"/>
      <c r="G41" s="6"/>
      <c r="H41" s="6"/>
      <c r="I41" s="4"/>
      <c r="J41" s="4"/>
      <c r="K41" s="6"/>
      <c r="L41" s="4"/>
      <c r="M41" s="4"/>
      <c r="N41" s="4"/>
      <c r="O41" s="4"/>
      <c r="P41" s="4"/>
      <c r="Q41" s="4"/>
      <c r="R41" s="4"/>
      <c r="S41" s="4"/>
      <c r="T41" s="4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</row>
    <row r="42" spans="1:263" s="367" customFormat="1" ht="15" x14ac:dyDescent="0.25">
      <c r="B42" s="9"/>
      <c r="C42" s="12" t="s">
        <v>612</v>
      </c>
      <c r="D42" s="6"/>
      <c r="E42" s="6"/>
      <c r="F42" s="6"/>
      <c r="G42" s="6"/>
      <c r="H42" s="6"/>
      <c r="I42" s="4"/>
      <c r="J42" s="4"/>
      <c r="K42" s="6"/>
      <c r="L42" s="4"/>
      <c r="M42" s="4"/>
      <c r="N42" s="4"/>
      <c r="O42" s="4"/>
      <c r="P42" s="4"/>
      <c r="Q42" s="4"/>
      <c r="R42" s="4"/>
      <c r="S42" s="4"/>
      <c r="T42" s="4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</row>
    <row r="43" spans="1:263" s="367" customFormat="1" ht="15" x14ac:dyDescent="0.25">
      <c r="B43" s="9"/>
      <c r="C43" s="12" t="s">
        <v>613</v>
      </c>
      <c r="D43" s="6"/>
      <c r="E43" s="6"/>
      <c r="F43" s="6"/>
      <c r="G43" s="6"/>
      <c r="H43" s="6"/>
      <c r="I43" s="4"/>
      <c r="J43" s="4"/>
      <c r="K43" s="6"/>
      <c r="L43" s="4"/>
      <c r="M43" s="4"/>
      <c r="N43" s="4"/>
      <c r="O43" s="4"/>
      <c r="P43" s="4"/>
      <c r="Q43" s="4"/>
      <c r="R43" s="4"/>
      <c r="S43" s="4"/>
      <c r="T43" s="4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</row>
    <row r="44" spans="1:263" s="367" customFormat="1" ht="15.75" x14ac:dyDescent="0.25">
      <c r="B44" s="4"/>
      <c r="C44" s="18" t="s">
        <v>614</v>
      </c>
      <c r="D44" s="6"/>
      <c r="E44" s="6"/>
      <c r="F44" s="6"/>
      <c r="G44" s="6"/>
      <c r="H44" s="6"/>
      <c r="I44" s="4"/>
      <c r="J44" s="4"/>
      <c r="K44" s="6"/>
      <c r="L44" s="4"/>
      <c r="M44" s="4"/>
      <c r="N44" s="4"/>
      <c r="O44" s="4"/>
      <c r="P44" s="4"/>
      <c r="Q44" s="4"/>
      <c r="R44" s="4"/>
      <c r="S44" s="4"/>
      <c r="T44" s="4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</row>
    <row r="45" spans="1:263" s="367" customFormat="1" ht="15.75" x14ac:dyDescent="0.25">
      <c r="B45" s="4"/>
      <c r="C45" s="18" t="s">
        <v>615</v>
      </c>
      <c r="D45" s="9"/>
      <c r="E45" s="9"/>
      <c r="F45" s="9"/>
      <c r="G45" s="9"/>
      <c r="H45" s="9"/>
      <c r="I45" s="4"/>
      <c r="J45" s="4"/>
      <c r="K45" s="6"/>
      <c r="L45" s="4"/>
      <c r="M45" s="4"/>
      <c r="N45" s="4"/>
      <c r="O45" s="4"/>
      <c r="P45" s="4"/>
      <c r="Q45" s="4"/>
      <c r="R45" s="4"/>
      <c r="S45" s="4"/>
      <c r="T45" s="4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</row>
    <row r="46" spans="1:263" s="367" customFormat="1" ht="15" x14ac:dyDescent="0.25">
      <c r="B46" s="4"/>
      <c r="C46" s="13"/>
      <c r="D46" s="6"/>
      <c r="E46" s="6"/>
      <c r="F46" s="6"/>
      <c r="G46" s="14"/>
      <c r="H46" s="6"/>
      <c r="I46" s="15"/>
      <c r="J46" s="4"/>
      <c r="K46" s="6"/>
      <c r="L46" s="4"/>
      <c r="M46" s="4"/>
      <c r="N46" s="4"/>
      <c r="O46" s="4"/>
      <c r="P46" s="4"/>
      <c r="Q46" s="4"/>
      <c r="R46" s="4"/>
      <c r="S46" s="4"/>
      <c r="T46" s="4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</row>
    <row r="47" spans="1:263" s="367" customFormat="1" ht="15" x14ac:dyDescent="0.25">
      <c r="B47" s="4"/>
      <c r="C47" s="13"/>
      <c r="D47" s="6"/>
      <c r="E47" s="6"/>
      <c r="F47" s="6"/>
      <c r="G47" s="14"/>
      <c r="H47" s="6"/>
      <c r="I47" s="15"/>
      <c r="J47" s="4"/>
      <c r="K47" s="6"/>
      <c r="L47" s="4"/>
      <c r="M47" s="4"/>
      <c r="N47" s="4"/>
      <c r="O47" s="4"/>
      <c r="P47" s="4"/>
      <c r="Q47" s="4"/>
      <c r="R47" s="4"/>
      <c r="S47" s="4"/>
      <c r="T47" s="4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</row>
  </sheetData>
  <mergeCells count="9">
    <mergeCell ref="AH9:AX9"/>
    <mergeCell ref="AE10:AG10"/>
    <mergeCell ref="AV10:AX10"/>
    <mergeCell ref="W3:AG3"/>
    <mergeCell ref="G5:I5"/>
    <mergeCell ref="G6:I6"/>
    <mergeCell ref="G7:I7"/>
    <mergeCell ref="G8:I8"/>
    <mergeCell ref="Z9:AG9"/>
  </mergeCells>
  <pageMargins left="0.7" right="0.7" top="0.75" bottom="0.75" header="0.3" footer="0.3"/>
  <pageSetup orientation="portrait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pane ySplit="5" topLeftCell="A6" activePane="bottomLeft" state="frozen"/>
      <selection activeCell="C17" sqref="C17"/>
      <selection pane="bottomLeft" activeCell="E7" sqref="E7"/>
    </sheetView>
  </sheetViews>
  <sheetFormatPr baseColWidth="10" defaultColWidth="11.5703125" defaultRowHeight="12.75" x14ac:dyDescent="0.2"/>
  <cols>
    <col min="1" max="1" width="4.5703125" style="220" bestFit="1" customWidth="1"/>
    <col min="2" max="2" width="30.140625" style="38" customWidth="1"/>
    <col min="3" max="3" width="33.42578125" style="38" customWidth="1"/>
    <col min="4" max="4" width="25.42578125" style="38" customWidth="1"/>
    <col min="5" max="5" width="35.140625" style="38" customWidth="1"/>
    <col min="6" max="6" width="25.85546875" style="38" customWidth="1"/>
    <col min="7" max="16384" width="11.5703125" style="38"/>
  </cols>
  <sheetData>
    <row r="1" spans="1:8" ht="32.25" customHeight="1" thickBot="1" x14ac:dyDescent="0.25">
      <c r="A1" s="569" t="s">
        <v>740</v>
      </c>
      <c r="B1" s="570"/>
      <c r="C1" s="570"/>
      <c r="D1" s="570"/>
      <c r="E1" s="570"/>
      <c r="F1" s="571"/>
      <c r="G1" s="37"/>
      <c r="H1" s="37"/>
    </row>
    <row r="2" spans="1:8" ht="13.5" thickBot="1" x14ac:dyDescent="0.25">
      <c r="A2" s="615"/>
      <c r="B2" s="616"/>
      <c r="C2" s="616"/>
      <c r="D2" s="616"/>
      <c r="E2" s="616"/>
      <c r="F2" s="617"/>
      <c r="G2" s="42"/>
      <c r="H2" s="42"/>
    </row>
    <row r="3" spans="1:8" ht="13.5" thickBot="1" x14ac:dyDescent="0.25">
      <c r="A3" s="612" t="s">
        <v>16</v>
      </c>
      <c r="B3" s="613"/>
      <c r="C3" s="613"/>
      <c r="D3" s="613"/>
      <c r="E3" s="613"/>
      <c r="F3" s="614"/>
    </row>
    <row r="4" spans="1:8" ht="13.5" thickBot="1" x14ac:dyDescent="0.25">
      <c r="A4" s="217"/>
      <c r="B4" s="43"/>
      <c r="C4" s="43"/>
      <c r="D4" s="43"/>
      <c r="E4" s="43"/>
      <c r="F4" s="43"/>
    </row>
    <row r="5" spans="1:8" s="174" customFormat="1" ht="33.6" customHeight="1" thickBot="1" x14ac:dyDescent="0.25">
      <c r="A5" s="171" t="s">
        <v>17</v>
      </c>
      <c r="B5" s="175" t="s">
        <v>569</v>
      </c>
      <c r="C5" s="175" t="s">
        <v>570</v>
      </c>
      <c r="D5" s="172" t="s">
        <v>571</v>
      </c>
      <c r="E5" s="176" t="s">
        <v>671</v>
      </c>
      <c r="F5" s="176" t="s">
        <v>572</v>
      </c>
      <c r="G5" s="177"/>
    </row>
    <row r="6" spans="1:8" ht="63.75" x14ac:dyDescent="0.2">
      <c r="A6" s="322">
        <v>1</v>
      </c>
      <c r="B6" s="323" t="s">
        <v>741</v>
      </c>
      <c r="C6" s="323" t="s">
        <v>742</v>
      </c>
      <c r="D6" s="323" t="s">
        <v>743</v>
      </c>
      <c r="E6" s="324" t="s">
        <v>2938</v>
      </c>
      <c r="F6" s="325"/>
    </row>
    <row r="7" spans="1:8" x14ac:dyDescent="0.2">
      <c r="A7" s="218"/>
      <c r="B7" s="44"/>
      <c r="C7" s="44"/>
      <c r="D7" s="44"/>
      <c r="E7" s="214"/>
      <c r="F7" s="45"/>
    </row>
    <row r="8" spans="1:8" x14ac:dyDescent="0.2">
      <c r="A8" s="218"/>
      <c r="B8" s="44"/>
      <c r="C8" s="44"/>
      <c r="D8" s="44"/>
      <c r="E8" s="214"/>
      <c r="F8" s="45"/>
    </row>
    <row r="9" spans="1:8" x14ac:dyDescent="0.2">
      <c r="A9" s="218"/>
      <c r="B9" s="44"/>
      <c r="C9" s="44"/>
      <c r="D9" s="44"/>
      <c r="E9" s="214"/>
      <c r="F9" s="45"/>
    </row>
    <row r="10" spans="1:8" x14ac:dyDescent="0.2">
      <c r="A10" s="218"/>
      <c r="B10" s="44"/>
      <c r="C10" s="44"/>
      <c r="D10" s="44"/>
      <c r="E10" s="214"/>
      <c r="F10" s="45"/>
    </row>
    <row r="11" spans="1:8" x14ac:dyDescent="0.2">
      <c r="A11" s="218"/>
      <c r="B11" s="44"/>
      <c r="C11" s="44"/>
      <c r="D11" s="44"/>
      <c r="E11" s="214"/>
      <c r="F11" s="45"/>
    </row>
    <row r="12" spans="1:8" x14ac:dyDescent="0.2">
      <c r="A12" s="218"/>
      <c r="B12" s="44"/>
      <c r="C12" s="44"/>
      <c r="D12" s="44"/>
      <c r="E12" s="214"/>
      <c r="F12" s="45"/>
    </row>
    <row r="13" spans="1:8" x14ac:dyDescent="0.2">
      <c r="A13" s="218"/>
      <c r="B13" s="44"/>
      <c r="C13" s="44"/>
      <c r="D13" s="44"/>
      <c r="E13" s="214"/>
      <c r="F13" s="45"/>
    </row>
    <row r="14" spans="1:8" x14ac:dyDescent="0.2">
      <c r="A14" s="218"/>
      <c r="B14" s="44"/>
      <c r="C14" s="44"/>
      <c r="D14" s="44"/>
      <c r="E14" s="214"/>
      <c r="F14" s="45"/>
    </row>
    <row r="15" spans="1:8" x14ac:dyDescent="0.2">
      <c r="A15" s="218"/>
      <c r="B15" s="44"/>
      <c r="C15" s="44"/>
      <c r="D15" s="44"/>
      <c r="E15" s="214"/>
      <c r="F15" s="45"/>
    </row>
    <row r="16" spans="1:8" x14ac:dyDescent="0.2">
      <c r="A16" s="218"/>
      <c r="B16" s="44"/>
      <c r="C16" s="44"/>
      <c r="D16" s="44"/>
      <c r="E16" s="214"/>
      <c r="F16" s="45"/>
    </row>
    <row r="17" spans="1:6" x14ac:dyDescent="0.2">
      <c r="A17" s="218"/>
      <c r="B17" s="44"/>
      <c r="C17" s="44"/>
      <c r="D17" s="44"/>
      <c r="E17" s="214"/>
      <c r="F17" s="45"/>
    </row>
    <row r="18" spans="1:6" x14ac:dyDescent="0.2">
      <c r="A18" s="218"/>
      <c r="B18" s="44"/>
      <c r="C18" s="44"/>
      <c r="D18" s="44"/>
      <c r="E18" s="214"/>
      <c r="F18" s="45"/>
    </row>
    <row r="19" spans="1:6" x14ac:dyDescent="0.2">
      <c r="A19" s="218"/>
      <c r="B19" s="44"/>
      <c r="C19" s="44"/>
      <c r="D19" s="44"/>
      <c r="E19" s="214"/>
      <c r="F19" s="45"/>
    </row>
    <row r="20" spans="1:6" x14ac:dyDescent="0.2">
      <c r="A20" s="218"/>
      <c r="B20" s="44"/>
      <c r="C20" s="44"/>
      <c r="D20" s="44"/>
      <c r="E20" s="214"/>
      <c r="F20" s="45"/>
    </row>
    <row r="21" spans="1:6" ht="13.5" thickBot="1" x14ac:dyDescent="0.25">
      <c r="A21" s="219"/>
      <c r="B21" s="46"/>
      <c r="C21" s="46"/>
      <c r="D21" s="46"/>
      <c r="E21" s="215"/>
      <c r="F21" s="47"/>
    </row>
    <row r="22" spans="1:6" ht="13.5" thickBot="1" x14ac:dyDescent="0.25">
      <c r="E22" s="221" t="s">
        <v>548</v>
      </c>
      <c r="F22" s="222">
        <f>SUM(F6:F21)</f>
        <v>0</v>
      </c>
    </row>
  </sheetData>
  <mergeCells count="3">
    <mergeCell ref="A1:F1"/>
    <mergeCell ref="A3:F3"/>
    <mergeCell ref="A2:F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4"/>
  <sheetViews>
    <sheetView workbookViewId="0">
      <pane ySplit="5" topLeftCell="A6" activePane="bottomLeft" state="frozen"/>
      <selection pane="bottomLeft" activeCell="G14" sqref="G14"/>
    </sheetView>
  </sheetViews>
  <sheetFormatPr baseColWidth="10" defaultColWidth="11.5703125" defaultRowHeight="12.75" x14ac:dyDescent="0.2"/>
  <cols>
    <col min="1" max="1" width="4.5703125" style="220" bestFit="1" customWidth="1"/>
    <col min="2" max="2" width="34.85546875" style="38" customWidth="1"/>
    <col min="3" max="3" width="33.42578125" style="38" customWidth="1"/>
    <col min="4" max="4" width="17.28515625" style="38" customWidth="1"/>
    <col min="5" max="5" width="19.28515625" style="38" customWidth="1"/>
    <col min="6" max="16384" width="11.5703125" style="38"/>
  </cols>
  <sheetData>
    <row r="1" spans="1:7" ht="32.25" customHeight="1" thickBot="1" x14ac:dyDescent="0.25">
      <c r="A1" s="569" t="s">
        <v>2688</v>
      </c>
      <c r="B1" s="570"/>
      <c r="C1" s="570"/>
      <c r="D1" s="570"/>
      <c r="E1" s="571"/>
      <c r="F1" s="76"/>
      <c r="G1" s="76"/>
    </row>
    <row r="2" spans="1:7" ht="13.5" thickBot="1" x14ac:dyDescent="0.25">
      <c r="A2" s="216"/>
      <c r="B2" s="298"/>
      <c r="C2" s="298"/>
      <c r="D2" s="298"/>
      <c r="E2" s="298"/>
      <c r="F2" s="299"/>
      <c r="G2" s="299"/>
    </row>
    <row r="3" spans="1:7" ht="13.5" thickBot="1" x14ac:dyDescent="0.25">
      <c r="A3" s="612" t="s">
        <v>16</v>
      </c>
      <c r="B3" s="613"/>
      <c r="C3" s="613"/>
      <c r="D3" s="613"/>
      <c r="E3" s="614"/>
    </row>
    <row r="4" spans="1:7" ht="13.5" thickBot="1" x14ac:dyDescent="0.25">
      <c r="A4" s="217"/>
      <c r="B4" s="43"/>
      <c r="C4" s="43"/>
      <c r="D4" s="43"/>
      <c r="E4" s="43"/>
    </row>
    <row r="5" spans="1:7" s="174" customFormat="1" ht="24" customHeight="1" thickBot="1" x14ac:dyDescent="0.25">
      <c r="A5" s="171" t="s">
        <v>17</v>
      </c>
      <c r="B5" s="175" t="s">
        <v>633</v>
      </c>
      <c r="C5" s="175" t="s">
        <v>573</v>
      </c>
      <c r="D5" s="172" t="s">
        <v>574</v>
      </c>
      <c r="E5" s="176" t="s">
        <v>2690</v>
      </c>
      <c r="F5" s="177"/>
    </row>
    <row r="6" spans="1:7" ht="31.5" x14ac:dyDescent="0.25">
      <c r="A6" s="218">
        <v>1</v>
      </c>
      <c r="B6" s="363" t="s">
        <v>2691</v>
      </c>
      <c r="C6" s="618" t="s">
        <v>2692</v>
      </c>
      <c r="D6" s="621">
        <v>206550.19</v>
      </c>
      <c r="E6" s="624" t="s">
        <v>2693</v>
      </c>
    </row>
    <row r="7" spans="1:7" ht="31.5" x14ac:dyDescent="0.2">
      <c r="A7" s="218">
        <v>2</v>
      </c>
      <c r="B7" s="364" t="s">
        <v>2694</v>
      </c>
      <c r="C7" s="619"/>
      <c r="D7" s="622"/>
      <c r="E7" s="625"/>
    </row>
    <row r="8" spans="1:7" ht="47.25" x14ac:dyDescent="0.2">
      <c r="A8" s="218">
        <v>3</v>
      </c>
      <c r="B8" s="364" t="s">
        <v>2695</v>
      </c>
      <c r="C8" s="619"/>
      <c r="D8" s="622"/>
      <c r="E8" s="625"/>
    </row>
    <row r="9" spans="1:7" ht="78.75" x14ac:dyDescent="0.25">
      <c r="A9" s="218">
        <v>4</v>
      </c>
      <c r="B9" s="363" t="s">
        <v>2696</v>
      </c>
      <c r="C9" s="619"/>
      <c r="D9" s="622"/>
      <c r="E9" s="625"/>
    </row>
    <row r="10" spans="1:7" ht="141.75" x14ac:dyDescent="0.2">
      <c r="A10" s="218">
        <v>5</v>
      </c>
      <c r="B10" s="364" t="s">
        <v>2697</v>
      </c>
      <c r="C10" s="619"/>
      <c r="D10" s="622"/>
      <c r="E10" s="625"/>
    </row>
    <row r="11" spans="1:7" ht="126" x14ac:dyDescent="0.25">
      <c r="A11" s="218">
        <v>6</v>
      </c>
      <c r="B11" s="363" t="s">
        <v>2698</v>
      </c>
      <c r="C11" s="619"/>
      <c r="D11" s="622"/>
      <c r="E11" s="625"/>
    </row>
    <row r="12" spans="1:7" ht="157.5" x14ac:dyDescent="0.25">
      <c r="A12" s="218">
        <v>7</v>
      </c>
      <c r="B12" s="363" t="s">
        <v>2699</v>
      </c>
      <c r="C12" s="619"/>
      <c r="D12" s="622"/>
      <c r="E12" s="625"/>
    </row>
    <row r="13" spans="1:7" ht="47.25" x14ac:dyDescent="0.2">
      <c r="A13" s="218">
        <v>8</v>
      </c>
      <c r="B13" s="364" t="s">
        <v>2700</v>
      </c>
      <c r="C13" s="619"/>
      <c r="D13" s="622"/>
      <c r="E13" s="625"/>
    </row>
    <row r="14" spans="1:7" ht="267.75" x14ac:dyDescent="0.25">
      <c r="A14" s="218">
        <v>9</v>
      </c>
      <c r="B14" s="363" t="s">
        <v>2701</v>
      </c>
      <c r="C14" s="620"/>
      <c r="D14" s="623"/>
      <c r="E14" s="626"/>
    </row>
  </sheetData>
  <mergeCells count="5">
    <mergeCell ref="A1:E1"/>
    <mergeCell ref="A3:E3"/>
    <mergeCell ref="C6:C14"/>
    <mergeCell ref="D6:D14"/>
    <mergeCell ref="E6:E1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3"/>
  <sheetViews>
    <sheetView workbookViewId="0">
      <pane ySplit="5" topLeftCell="A6" activePane="bottomLeft" state="frozen"/>
      <selection pane="bottomLeft" activeCell="A2" sqref="A2"/>
    </sheetView>
  </sheetViews>
  <sheetFormatPr baseColWidth="10" defaultColWidth="11.5703125" defaultRowHeight="12.75" x14ac:dyDescent="0.2"/>
  <cols>
    <col min="1" max="1" width="6" style="220" customWidth="1"/>
    <col min="2" max="2" width="30.140625" style="38" customWidth="1"/>
    <col min="3" max="3" width="33.42578125" style="38" customWidth="1"/>
    <col min="4" max="4" width="17.7109375" style="38" customWidth="1"/>
    <col min="5" max="6" width="19.28515625" style="38" customWidth="1"/>
    <col min="7" max="7" width="16" style="38" customWidth="1"/>
    <col min="8" max="16384" width="11.5703125" style="38"/>
  </cols>
  <sheetData>
    <row r="1" spans="1:9" ht="33.75" customHeight="1" thickBot="1" x14ac:dyDescent="0.25">
      <c r="A1" s="569" t="s">
        <v>2687</v>
      </c>
      <c r="B1" s="570"/>
      <c r="C1" s="570"/>
      <c r="D1" s="570"/>
      <c r="E1" s="570"/>
      <c r="F1" s="570"/>
      <c r="G1" s="571"/>
      <c r="H1" s="37"/>
      <c r="I1" s="37"/>
    </row>
    <row r="2" spans="1:9" ht="13.5" thickBot="1" x14ac:dyDescent="0.25">
      <c r="A2" s="216"/>
      <c r="B2" s="40"/>
      <c r="C2" s="40"/>
      <c r="D2" s="40"/>
      <c r="E2" s="40"/>
      <c r="F2" s="40"/>
      <c r="G2" s="41"/>
      <c r="H2" s="42"/>
      <c r="I2" s="42"/>
    </row>
    <row r="3" spans="1:9" ht="13.5" thickBot="1" x14ac:dyDescent="0.25">
      <c r="A3" s="612" t="s">
        <v>744</v>
      </c>
      <c r="B3" s="613"/>
      <c r="C3" s="613"/>
      <c r="D3" s="613"/>
      <c r="E3" s="613"/>
      <c r="F3" s="613"/>
      <c r="G3" s="614"/>
    </row>
    <row r="4" spans="1:9" ht="13.5" thickBot="1" x14ac:dyDescent="0.25">
      <c r="A4" s="217"/>
      <c r="B4" s="43"/>
      <c r="C4" s="43"/>
      <c r="D4" s="43"/>
      <c r="E4" s="43"/>
      <c r="F4" s="43"/>
      <c r="G4" s="43"/>
    </row>
    <row r="5" spans="1:9" s="174" customFormat="1" ht="26.25" customHeight="1" x14ac:dyDescent="0.2">
      <c r="A5" s="326" t="s">
        <v>17</v>
      </c>
      <c r="B5" s="327" t="s">
        <v>575</v>
      </c>
      <c r="C5" s="327" t="s">
        <v>576</v>
      </c>
      <c r="D5" s="321" t="s">
        <v>577</v>
      </c>
      <c r="E5" s="321" t="s">
        <v>578</v>
      </c>
      <c r="F5" s="328" t="s">
        <v>579</v>
      </c>
      <c r="G5" s="329" t="s">
        <v>580</v>
      </c>
      <c r="H5" s="177"/>
    </row>
    <row r="6" spans="1:9" ht="15" x14ac:dyDescent="0.25">
      <c r="A6" s="330">
        <v>1</v>
      </c>
      <c r="B6" s="330" t="s">
        <v>745</v>
      </c>
      <c r="C6" s="330" t="s">
        <v>746</v>
      </c>
      <c r="D6" s="330" t="s">
        <v>747</v>
      </c>
      <c r="E6" s="330" t="s">
        <v>748</v>
      </c>
      <c r="F6" s="331" t="s">
        <v>749</v>
      </c>
      <c r="G6" s="330"/>
    </row>
    <row r="7" spans="1:9" ht="15" x14ac:dyDescent="0.25">
      <c r="A7" s="330">
        <v>2</v>
      </c>
      <c r="B7" s="330" t="s">
        <v>750</v>
      </c>
      <c r="C7" s="330" t="s">
        <v>746</v>
      </c>
      <c r="D7" s="330" t="s">
        <v>747</v>
      </c>
      <c r="E7" s="330" t="s">
        <v>748</v>
      </c>
      <c r="F7" s="331" t="s">
        <v>749</v>
      </c>
      <c r="G7" s="330"/>
    </row>
    <row r="8" spans="1:9" ht="15" x14ac:dyDescent="0.25">
      <c r="A8" s="330">
        <v>3</v>
      </c>
      <c r="B8" s="330" t="s">
        <v>751</v>
      </c>
      <c r="C8" s="330" t="s">
        <v>746</v>
      </c>
      <c r="D8" s="330" t="s">
        <v>747</v>
      </c>
      <c r="E8" s="330" t="s">
        <v>748</v>
      </c>
      <c r="F8" s="331" t="s">
        <v>749</v>
      </c>
      <c r="G8" s="330"/>
    </row>
    <row r="9" spans="1:9" ht="15" x14ac:dyDescent="0.25">
      <c r="A9" s="330">
        <v>4</v>
      </c>
      <c r="B9" s="330" t="s">
        <v>752</v>
      </c>
      <c r="C9" s="330" t="s">
        <v>746</v>
      </c>
      <c r="D9" s="330" t="s">
        <v>747</v>
      </c>
      <c r="E9" s="330" t="s">
        <v>748</v>
      </c>
      <c r="F9" s="331" t="s">
        <v>749</v>
      </c>
      <c r="G9" s="330"/>
    </row>
    <row r="10" spans="1:9" ht="15" x14ac:dyDescent="0.25">
      <c r="A10" s="330">
        <v>5</v>
      </c>
      <c r="B10" s="330" t="s">
        <v>753</v>
      </c>
      <c r="C10" s="330" t="s">
        <v>746</v>
      </c>
      <c r="D10" s="330" t="s">
        <v>747</v>
      </c>
      <c r="E10" s="330" t="s">
        <v>748</v>
      </c>
      <c r="F10" s="331" t="s">
        <v>749</v>
      </c>
      <c r="G10" s="330"/>
    </row>
    <row r="11" spans="1:9" ht="15" x14ac:dyDescent="0.25">
      <c r="A11" s="330">
        <v>6</v>
      </c>
      <c r="B11" s="330" t="s">
        <v>754</v>
      </c>
      <c r="C11" s="330" t="s">
        <v>746</v>
      </c>
      <c r="D11" s="330" t="s">
        <v>747</v>
      </c>
      <c r="E11" s="330" t="s">
        <v>748</v>
      </c>
      <c r="F11" s="331" t="s">
        <v>749</v>
      </c>
      <c r="G11" s="330"/>
    </row>
    <row r="12" spans="1:9" ht="15" x14ac:dyDescent="0.25">
      <c r="A12" s="330">
        <v>7</v>
      </c>
      <c r="B12" s="330" t="s">
        <v>755</v>
      </c>
      <c r="C12" s="330" t="s">
        <v>746</v>
      </c>
      <c r="D12" s="330" t="s">
        <v>747</v>
      </c>
      <c r="E12" s="330" t="s">
        <v>748</v>
      </c>
      <c r="F12" s="331" t="s">
        <v>749</v>
      </c>
      <c r="G12" s="330"/>
    </row>
    <row r="13" spans="1:9" ht="15" x14ac:dyDescent="0.25">
      <c r="A13" s="330">
        <v>8</v>
      </c>
      <c r="B13" s="330" t="s">
        <v>756</v>
      </c>
      <c r="C13" s="330" t="s">
        <v>746</v>
      </c>
      <c r="D13" s="330" t="s">
        <v>747</v>
      </c>
      <c r="E13" s="330" t="s">
        <v>748</v>
      </c>
      <c r="F13" s="331" t="s">
        <v>749</v>
      </c>
      <c r="G13" s="330"/>
    </row>
    <row r="14" spans="1:9" ht="15" x14ac:dyDescent="0.25">
      <c r="A14" s="330">
        <v>9</v>
      </c>
      <c r="B14" s="330" t="s">
        <v>757</v>
      </c>
      <c r="C14" s="330" t="s">
        <v>746</v>
      </c>
      <c r="D14" s="330" t="s">
        <v>747</v>
      </c>
      <c r="E14" s="330" t="s">
        <v>748</v>
      </c>
      <c r="F14" s="331" t="s">
        <v>749</v>
      </c>
      <c r="G14" s="330"/>
    </row>
    <row r="15" spans="1:9" ht="15" x14ac:dyDescent="0.25">
      <c r="A15" s="330">
        <v>10</v>
      </c>
      <c r="B15" s="330" t="s">
        <v>758</v>
      </c>
      <c r="C15" s="330" t="s">
        <v>746</v>
      </c>
      <c r="D15" s="330" t="s">
        <v>747</v>
      </c>
      <c r="E15" s="330" t="s">
        <v>748</v>
      </c>
      <c r="F15" s="331" t="s">
        <v>749</v>
      </c>
      <c r="G15" s="330"/>
    </row>
    <row r="16" spans="1:9" ht="15" x14ac:dyDescent="0.25">
      <c r="A16" s="330">
        <v>11</v>
      </c>
      <c r="B16" s="330" t="s">
        <v>759</v>
      </c>
      <c r="C16" s="330" t="s">
        <v>746</v>
      </c>
      <c r="D16" s="330" t="s">
        <v>747</v>
      </c>
      <c r="E16" s="330" t="s">
        <v>748</v>
      </c>
      <c r="F16" s="331" t="s">
        <v>749</v>
      </c>
      <c r="G16" s="330"/>
    </row>
    <row r="17" spans="1:7" ht="15" x14ac:dyDescent="0.25">
      <c r="A17" s="330">
        <v>12</v>
      </c>
      <c r="B17" s="330" t="s">
        <v>760</v>
      </c>
      <c r="C17" s="330" t="s">
        <v>746</v>
      </c>
      <c r="D17" s="330" t="s">
        <v>747</v>
      </c>
      <c r="E17" s="330" t="s">
        <v>748</v>
      </c>
      <c r="F17" s="331" t="s">
        <v>749</v>
      </c>
      <c r="G17" s="330"/>
    </row>
    <row r="18" spans="1:7" ht="15" x14ac:dyDescent="0.25">
      <c r="A18" s="330">
        <v>13</v>
      </c>
      <c r="B18" s="330" t="s">
        <v>761</v>
      </c>
      <c r="C18" s="330" t="s">
        <v>746</v>
      </c>
      <c r="D18" s="330" t="s">
        <v>747</v>
      </c>
      <c r="E18" s="330" t="s">
        <v>748</v>
      </c>
      <c r="F18" s="331" t="s">
        <v>749</v>
      </c>
      <c r="G18" s="330"/>
    </row>
    <row r="19" spans="1:7" ht="15" x14ac:dyDescent="0.25">
      <c r="A19" s="330">
        <v>14</v>
      </c>
      <c r="B19" s="330" t="s">
        <v>762</v>
      </c>
      <c r="C19" s="330" t="s">
        <v>746</v>
      </c>
      <c r="D19" s="330" t="s">
        <v>747</v>
      </c>
      <c r="E19" s="330" t="s">
        <v>748</v>
      </c>
      <c r="F19" s="331" t="s">
        <v>749</v>
      </c>
      <c r="G19" s="330"/>
    </row>
    <row r="20" spans="1:7" ht="15" x14ac:dyDescent="0.25">
      <c r="A20" s="330">
        <v>15</v>
      </c>
      <c r="B20" s="330" t="s">
        <v>763</v>
      </c>
      <c r="C20" s="330" t="s">
        <v>746</v>
      </c>
      <c r="D20" s="330" t="s">
        <v>747</v>
      </c>
      <c r="E20" s="330" t="s">
        <v>748</v>
      </c>
      <c r="F20" s="331" t="s">
        <v>749</v>
      </c>
      <c r="G20" s="330"/>
    </row>
    <row r="21" spans="1:7" ht="15" x14ac:dyDescent="0.25">
      <c r="A21" s="330">
        <v>16</v>
      </c>
      <c r="B21" s="330" t="s">
        <v>764</v>
      </c>
      <c r="C21" s="330" t="s">
        <v>746</v>
      </c>
      <c r="D21" s="330" t="s">
        <v>747</v>
      </c>
      <c r="E21" s="330" t="s">
        <v>748</v>
      </c>
      <c r="F21" s="331" t="s">
        <v>749</v>
      </c>
      <c r="G21" s="330"/>
    </row>
    <row r="22" spans="1:7" ht="15" x14ac:dyDescent="0.25">
      <c r="A22" s="330">
        <v>17</v>
      </c>
      <c r="B22" s="330" t="s">
        <v>765</v>
      </c>
      <c r="C22" s="330" t="s">
        <v>746</v>
      </c>
      <c r="D22" s="330" t="s">
        <v>747</v>
      </c>
      <c r="E22" s="330" t="s">
        <v>748</v>
      </c>
      <c r="F22" s="331" t="s">
        <v>749</v>
      </c>
      <c r="G22" s="330"/>
    </row>
    <row r="23" spans="1:7" ht="15" x14ac:dyDescent="0.25">
      <c r="A23" s="330">
        <v>18</v>
      </c>
      <c r="B23" s="330" t="s">
        <v>766</v>
      </c>
      <c r="C23" s="330" t="s">
        <v>746</v>
      </c>
      <c r="D23" s="330" t="s">
        <v>747</v>
      </c>
      <c r="E23" s="330" t="s">
        <v>748</v>
      </c>
      <c r="F23" s="331" t="s">
        <v>749</v>
      </c>
      <c r="G23" s="330"/>
    </row>
    <row r="24" spans="1:7" ht="15" x14ac:dyDescent="0.25">
      <c r="A24" s="330">
        <v>19</v>
      </c>
      <c r="B24" s="330" t="s">
        <v>767</v>
      </c>
      <c r="C24" s="330" t="s">
        <v>746</v>
      </c>
      <c r="D24" s="330" t="s">
        <v>747</v>
      </c>
      <c r="E24" s="330" t="s">
        <v>748</v>
      </c>
      <c r="F24" s="331" t="s">
        <v>749</v>
      </c>
      <c r="G24" s="330"/>
    </row>
    <row r="25" spans="1:7" ht="15" x14ac:dyDescent="0.25">
      <c r="A25" s="330">
        <v>20</v>
      </c>
      <c r="B25" s="330" t="s">
        <v>768</v>
      </c>
      <c r="C25" s="330" t="s">
        <v>746</v>
      </c>
      <c r="D25" s="330" t="s">
        <v>747</v>
      </c>
      <c r="E25" s="330" t="s">
        <v>748</v>
      </c>
      <c r="F25" s="331" t="s">
        <v>749</v>
      </c>
      <c r="G25" s="330"/>
    </row>
    <row r="26" spans="1:7" ht="15" x14ac:dyDescent="0.25">
      <c r="A26" s="330">
        <v>21</v>
      </c>
      <c r="B26" s="330" t="s">
        <v>769</v>
      </c>
      <c r="C26" s="330" t="s">
        <v>746</v>
      </c>
      <c r="D26" s="330" t="s">
        <v>747</v>
      </c>
      <c r="E26" s="330" t="s">
        <v>748</v>
      </c>
      <c r="F26" s="331" t="s">
        <v>749</v>
      </c>
      <c r="G26" s="330"/>
    </row>
    <row r="27" spans="1:7" ht="15" x14ac:dyDescent="0.25">
      <c r="A27" s="330">
        <v>22</v>
      </c>
      <c r="B27" s="330" t="s">
        <v>770</v>
      </c>
      <c r="C27" s="330" t="s">
        <v>746</v>
      </c>
      <c r="D27" s="330" t="s">
        <v>747</v>
      </c>
      <c r="E27" s="330" t="s">
        <v>748</v>
      </c>
      <c r="F27" s="331" t="s">
        <v>749</v>
      </c>
      <c r="G27" s="330"/>
    </row>
    <row r="28" spans="1:7" ht="15" x14ac:dyDescent="0.25">
      <c r="A28" s="330">
        <v>23</v>
      </c>
      <c r="B28" s="330" t="s">
        <v>771</v>
      </c>
      <c r="C28" s="330" t="s">
        <v>746</v>
      </c>
      <c r="D28" s="330" t="s">
        <v>747</v>
      </c>
      <c r="E28" s="330" t="s">
        <v>748</v>
      </c>
      <c r="F28" s="331" t="s">
        <v>749</v>
      </c>
      <c r="G28" s="330"/>
    </row>
    <row r="29" spans="1:7" ht="15" x14ac:dyDescent="0.25">
      <c r="A29" s="330">
        <v>24</v>
      </c>
      <c r="B29" s="330" t="s">
        <v>772</v>
      </c>
      <c r="C29" s="330" t="s">
        <v>746</v>
      </c>
      <c r="D29" s="330" t="s">
        <v>747</v>
      </c>
      <c r="E29" s="330" t="s">
        <v>748</v>
      </c>
      <c r="F29" s="331" t="s">
        <v>749</v>
      </c>
      <c r="G29" s="330"/>
    </row>
    <row r="30" spans="1:7" ht="15" x14ac:dyDescent="0.25">
      <c r="A30" s="330">
        <v>25</v>
      </c>
      <c r="B30" s="330" t="s">
        <v>773</v>
      </c>
      <c r="C30" s="330" t="s">
        <v>746</v>
      </c>
      <c r="D30" s="330" t="s">
        <v>747</v>
      </c>
      <c r="E30" s="330" t="s">
        <v>748</v>
      </c>
      <c r="F30" s="331" t="s">
        <v>749</v>
      </c>
      <c r="G30" s="330"/>
    </row>
    <row r="31" spans="1:7" ht="15" x14ac:dyDescent="0.25">
      <c r="A31" s="330">
        <v>26</v>
      </c>
      <c r="B31" s="330" t="s">
        <v>774</v>
      </c>
      <c r="C31" s="330" t="s">
        <v>746</v>
      </c>
      <c r="D31" s="330" t="s">
        <v>747</v>
      </c>
      <c r="E31" s="330" t="s">
        <v>748</v>
      </c>
      <c r="F31" s="331" t="s">
        <v>749</v>
      </c>
      <c r="G31" s="330"/>
    </row>
    <row r="32" spans="1:7" ht="15" x14ac:dyDescent="0.25">
      <c r="A32" s="330">
        <v>27</v>
      </c>
      <c r="B32" s="330" t="s">
        <v>775</v>
      </c>
      <c r="C32" s="330" t="s">
        <v>746</v>
      </c>
      <c r="D32" s="330" t="s">
        <v>747</v>
      </c>
      <c r="E32" s="330" t="s">
        <v>748</v>
      </c>
      <c r="F32" s="331" t="s">
        <v>749</v>
      </c>
      <c r="G32" s="330"/>
    </row>
    <row r="33" spans="1:7" ht="15" x14ac:dyDescent="0.25">
      <c r="A33" s="330">
        <v>28</v>
      </c>
      <c r="B33" s="330" t="s">
        <v>776</v>
      </c>
      <c r="C33" s="330" t="s">
        <v>746</v>
      </c>
      <c r="D33" s="330" t="s">
        <v>747</v>
      </c>
      <c r="E33" s="330" t="s">
        <v>748</v>
      </c>
      <c r="F33" s="331" t="s">
        <v>749</v>
      </c>
      <c r="G33" s="330"/>
    </row>
    <row r="34" spans="1:7" ht="15" x14ac:dyDescent="0.25">
      <c r="A34" s="330">
        <v>29</v>
      </c>
      <c r="B34" s="330" t="s">
        <v>777</v>
      </c>
      <c r="C34" s="330" t="s">
        <v>746</v>
      </c>
      <c r="D34" s="330" t="s">
        <v>747</v>
      </c>
      <c r="E34" s="330" t="s">
        <v>748</v>
      </c>
      <c r="F34" s="331" t="s">
        <v>749</v>
      </c>
      <c r="G34" s="330"/>
    </row>
    <row r="35" spans="1:7" ht="15" x14ac:dyDescent="0.25">
      <c r="A35" s="330">
        <v>30</v>
      </c>
      <c r="B35" s="330" t="s">
        <v>778</v>
      </c>
      <c r="C35" s="330" t="s">
        <v>746</v>
      </c>
      <c r="D35" s="330" t="s">
        <v>747</v>
      </c>
      <c r="E35" s="330" t="s">
        <v>748</v>
      </c>
      <c r="F35" s="331" t="s">
        <v>749</v>
      </c>
      <c r="G35" s="330"/>
    </row>
    <row r="36" spans="1:7" ht="15" x14ac:dyDescent="0.25">
      <c r="A36" s="330">
        <v>31</v>
      </c>
      <c r="B36" s="330" t="s">
        <v>779</v>
      </c>
      <c r="C36" s="330" t="s">
        <v>780</v>
      </c>
      <c r="D36" s="330" t="s">
        <v>747</v>
      </c>
      <c r="E36" s="330" t="s">
        <v>781</v>
      </c>
      <c r="F36" s="330" t="s">
        <v>782</v>
      </c>
      <c r="G36" s="330"/>
    </row>
    <row r="37" spans="1:7" ht="15" x14ac:dyDescent="0.25">
      <c r="A37" s="330">
        <v>32</v>
      </c>
      <c r="B37" s="330" t="s">
        <v>783</v>
      </c>
      <c r="C37" s="330" t="s">
        <v>780</v>
      </c>
      <c r="D37" s="330" t="s">
        <v>747</v>
      </c>
      <c r="E37" s="330" t="s">
        <v>781</v>
      </c>
      <c r="F37" s="330" t="s">
        <v>782</v>
      </c>
      <c r="G37" s="330"/>
    </row>
    <row r="38" spans="1:7" ht="15" x14ac:dyDescent="0.25">
      <c r="A38" s="330">
        <v>33</v>
      </c>
      <c r="B38" s="330" t="s">
        <v>784</v>
      </c>
      <c r="C38" s="330" t="s">
        <v>780</v>
      </c>
      <c r="D38" s="330" t="s">
        <v>747</v>
      </c>
      <c r="E38" s="330" t="s">
        <v>781</v>
      </c>
      <c r="F38" s="330" t="s">
        <v>782</v>
      </c>
      <c r="G38" s="330"/>
    </row>
    <row r="39" spans="1:7" ht="15" x14ac:dyDescent="0.25">
      <c r="A39" s="330">
        <v>34</v>
      </c>
      <c r="B39" s="330" t="s">
        <v>785</v>
      </c>
      <c r="C39" s="330" t="s">
        <v>780</v>
      </c>
      <c r="D39" s="330" t="s">
        <v>747</v>
      </c>
      <c r="E39" s="330" t="s">
        <v>786</v>
      </c>
      <c r="F39" s="330" t="s">
        <v>787</v>
      </c>
      <c r="G39" s="330"/>
    </row>
    <row r="40" spans="1:7" ht="15" x14ac:dyDescent="0.25">
      <c r="A40" s="330">
        <v>35</v>
      </c>
      <c r="B40" s="330" t="s">
        <v>788</v>
      </c>
      <c r="C40" s="330" t="s">
        <v>780</v>
      </c>
      <c r="D40" s="330" t="s">
        <v>747</v>
      </c>
      <c r="E40" s="330" t="s">
        <v>786</v>
      </c>
      <c r="F40" s="330" t="s">
        <v>787</v>
      </c>
      <c r="G40" s="330"/>
    </row>
    <row r="41" spans="1:7" ht="15" x14ac:dyDescent="0.25">
      <c r="A41" s="330">
        <v>36</v>
      </c>
      <c r="B41" s="330" t="s">
        <v>789</v>
      </c>
      <c r="C41" s="330" t="s">
        <v>780</v>
      </c>
      <c r="D41" s="330" t="s">
        <v>747</v>
      </c>
      <c r="E41" s="330" t="s">
        <v>786</v>
      </c>
      <c r="F41" s="330" t="s">
        <v>787</v>
      </c>
      <c r="G41" s="330"/>
    </row>
    <row r="42" spans="1:7" ht="15" x14ac:dyDescent="0.25">
      <c r="A42" s="330">
        <v>37</v>
      </c>
      <c r="B42" s="330" t="s">
        <v>790</v>
      </c>
      <c r="C42" s="330" t="s">
        <v>780</v>
      </c>
      <c r="D42" s="330" t="s">
        <v>747</v>
      </c>
      <c r="E42" s="330" t="s">
        <v>791</v>
      </c>
      <c r="F42" s="330" t="s">
        <v>792</v>
      </c>
      <c r="G42" s="330"/>
    </row>
    <row r="43" spans="1:7" ht="15" x14ac:dyDescent="0.25">
      <c r="A43" s="330">
        <v>38</v>
      </c>
      <c r="B43" s="330" t="s">
        <v>793</v>
      </c>
      <c r="C43" s="330" t="s">
        <v>780</v>
      </c>
      <c r="D43" s="330" t="s">
        <v>747</v>
      </c>
      <c r="E43" s="330" t="s">
        <v>791</v>
      </c>
      <c r="F43" s="330" t="s">
        <v>792</v>
      </c>
      <c r="G43" s="330"/>
    </row>
    <row r="44" spans="1:7" ht="15" x14ac:dyDescent="0.25">
      <c r="A44" s="330">
        <v>39</v>
      </c>
      <c r="B44" s="330" t="s">
        <v>794</v>
      </c>
      <c r="C44" s="330" t="s">
        <v>780</v>
      </c>
      <c r="D44" s="330" t="s">
        <v>747</v>
      </c>
      <c r="E44" s="330" t="s">
        <v>795</v>
      </c>
      <c r="F44" s="330" t="s">
        <v>796</v>
      </c>
      <c r="G44" s="330"/>
    </row>
    <row r="45" spans="1:7" ht="15" x14ac:dyDescent="0.25">
      <c r="A45" s="330">
        <v>40</v>
      </c>
      <c r="B45" s="330" t="s">
        <v>797</v>
      </c>
      <c r="C45" s="330" t="s">
        <v>780</v>
      </c>
      <c r="D45" s="330" t="s">
        <v>747</v>
      </c>
      <c r="E45" s="330" t="s">
        <v>795</v>
      </c>
      <c r="F45" s="330" t="s">
        <v>796</v>
      </c>
      <c r="G45" s="330"/>
    </row>
    <row r="46" spans="1:7" ht="15" x14ac:dyDescent="0.25">
      <c r="A46" s="330">
        <v>41</v>
      </c>
      <c r="B46" s="330" t="s">
        <v>798</v>
      </c>
      <c r="C46" s="330" t="s">
        <v>799</v>
      </c>
      <c r="D46" s="330" t="s">
        <v>747</v>
      </c>
      <c r="E46" s="330" t="s">
        <v>800</v>
      </c>
      <c r="F46" s="330" t="s">
        <v>801</v>
      </c>
      <c r="G46" s="330"/>
    </row>
    <row r="47" spans="1:7" ht="15" x14ac:dyDescent="0.25">
      <c r="A47" s="330">
        <v>42</v>
      </c>
      <c r="B47" s="330" t="s">
        <v>802</v>
      </c>
      <c r="C47" s="330" t="s">
        <v>803</v>
      </c>
      <c r="D47" s="330" t="s">
        <v>747</v>
      </c>
      <c r="E47" s="330" t="s">
        <v>804</v>
      </c>
      <c r="F47" s="330" t="s">
        <v>805</v>
      </c>
      <c r="G47" s="330"/>
    </row>
    <row r="48" spans="1:7" ht="15" x14ac:dyDescent="0.25">
      <c r="A48" s="330">
        <v>43</v>
      </c>
      <c r="B48" s="330" t="s">
        <v>806</v>
      </c>
      <c r="C48" s="330" t="s">
        <v>807</v>
      </c>
      <c r="D48" s="330" t="s">
        <v>747</v>
      </c>
      <c r="E48" s="330" t="s">
        <v>808</v>
      </c>
      <c r="F48" s="330" t="s">
        <v>809</v>
      </c>
      <c r="G48" s="330"/>
    </row>
    <row r="49" spans="1:7" ht="15" x14ac:dyDescent="0.25">
      <c r="A49" s="330">
        <v>44</v>
      </c>
      <c r="B49" s="330" t="s">
        <v>810</v>
      </c>
      <c r="C49" s="330" t="s">
        <v>803</v>
      </c>
      <c r="D49" s="330" t="s">
        <v>747</v>
      </c>
      <c r="E49" s="330" t="s">
        <v>808</v>
      </c>
      <c r="F49" s="330" t="s">
        <v>809</v>
      </c>
      <c r="G49" s="330"/>
    </row>
    <row r="50" spans="1:7" ht="15" x14ac:dyDescent="0.25">
      <c r="A50" s="330">
        <v>45</v>
      </c>
      <c r="B50" s="330" t="s">
        <v>811</v>
      </c>
      <c r="C50" s="330" t="s">
        <v>803</v>
      </c>
      <c r="D50" s="330" t="s">
        <v>747</v>
      </c>
      <c r="E50" s="330" t="s">
        <v>808</v>
      </c>
      <c r="F50" s="330" t="s">
        <v>809</v>
      </c>
      <c r="G50" s="330"/>
    </row>
    <row r="51" spans="1:7" ht="15" x14ac:dyDescent="0.25">
      <c r="A51" s="330">
        <v>46</v>
      </c>
      <c r="B51" s="330" t="s">
        <v>812</v>
      </c>
      <c r="C51" s="330" t="s">
        <v>803</v>
      </c>
      <c r="D51" s="330" t="s">
        <v>747</v>
      </c>
      <c r="E51" s="330" t="s">
        <v>808</v>
      </c>
      <c r="F51" s="330" t="s">
        <v>809</v>
      </c>
      <c r="G51" s="330"/>
    </row>
    <row r="52" spans="1:7" ht="15" x14ac:dyDescent="0.25">
      <c r="A52" s="330">
        <v>47</v>
      </c>
      <c r="B52" s="330" t="s">
        <v>813</v>
      </c>
      <c r="C52" s="330" t="s">
        <v>803</v>
      </c>
      <c r="D52" s="330" t="s">
        <v>747</v>
      </c>
      <c r="E52" s="330" t="s">
        <v>808</v>
      </c>
      <c r="F52" s="330" t="s">
        <v>814</v>
      </c>
      <c r="G52" s="330"/>
    </row>
    <row r="53" spans="1:7" ht="15" x14ac:dyDescent="0.25">
      <c r="A53" s="330">
        <v>48</v>
      </c>
      <c r="B53" s="330" t="s">
        <v>815</v>
      </c>
      <c r="C53" s="330" t="s">
        <v>816</v>
      </c>
      <c r="D53" s="330" t="s">
        <v>747</v>
      </c>
      <c r="E53" s="330" t="s">
        <v>817</v>
      </c>
      <c r="F53" s="330" t="s">
        <v>818</v>
      </c>
      <c r="G53" s="330"/>
    </row>
    <row r="54" spans="1:7" ht="15" x14ac:dyDescent="0.25">
      <c r="A54" s="330">
        <v>49</v>
      </c>
      <c r="B54" s="330" t="s">
        <v>819</v>
      </c>
      <c r="C54" s="330" t="s">
        <v>816</v>
      </c>
      <c r="D54" s="330" t="s">
        <v>747</v>
      </c>
      <c r="E54" s="330" t="s">
        <v>817</v>
      </c>
      <c r="F54" s="330" t="s">
        <v>818</v>
      </c>
      <c r="G54" s="330"/>
    </row>
    <row r="55" spans="1:7" ht="15" x14ac:dyDescent="0.25">
      <c r="A55" s="330">
        <v>50</v>
      </c>
      <c r="B55" s="330" t="s">
        <v>820</v>
      </c>
      <c r="C55" s="330" t="s">
        <v>816</v>
      </c>
      <c r="D55" s="330" t="s">
        <v>747</v>
      </c>
      <c r="E55" s="330" t="s">
        <v>817</v>
      </c>
      <c r="F55" s="330" t="s">
        <v>818</v>
      </c>
      <c r="G55" s="330"/>
    </row>
    <row r="56" spans="1:7" ht="15" x14ac:dyDescent="0.25">
      <c r="A56" s="330">
        <v>51</v>
      </c>
      <c r="B56" s="330" t="s">
        <v>821</v>
      </c>
      <c r="C56" s="330" t="s">
        <v>816</v>
      </c>
      <c r="D56" s="330" t="s">
        <v>747</v>
      </c>
      <c r="E56" s="330" t="s">
        <v>817</v>
      </c>
      <c r="F56" s="330" t="s">
        <v>818</v>
      </c>
      <c r="G56" s="330"/>
    </row>
    <row r="57" spans="1:7" ht="15" x14ac:dyDescent="0.25">
      <c r="A57" s="330">
        <v>52</v>
      </c>
      <c r="B57" s="330" t="s">
        <v>822</v>
      </c>
      <c r="C57" s="330" t="s">
        <v>816</v>
      </c>
      <c r="D57" s="330" t="s">
        <v>747</v>
      </c>
      <c r="E57" s="330" t="s">
        <v>817</v>
      </c>
      <c r="F57" s="330" t="s">
        <v>818</v>
      </c>
      <c r="G57" s="330"/>
    </row>
    <row r="58" spans="1:7" ht="15" x14ac:dyDescent="0.25">
      <c r="A58" s="330">
        <v>53</v>
      </c>
      <c r="B58" s="330" t="s">
        <v>823</v>
      </c>
      <c r="C58" s="330" t="s">
        <v>816</v>
      </c>
      <c r="D58" s="330" t="s">
        <v>747</v>
      </c>
      <c r="E58" s="330" t="s">
        <v>817</v>
      </c>
      <c r="F58" s="330" t="s">
        <v>818</v>
      </c>
      <c r="G58" s="330"/>
    </row>
    <row r="59" spans="1:7" ht="15" x14ac:dyDescent="0.25">
      <c r="A59" s="330">
        <v>54</v>
      </c>
      <c r="B59" s="330" t="s">
        <v>824</v>
      </c>
      <c r="C59" s="330" t="s">
        <v>816</v>
      </c>
      <c r="D59" s="330" t="s">
        <v>747</v>
      </c>
      <c r="E59" s="330" t="s">
        <v>817</v>
      </c>
      <c r="F59" s="330" t="s">
        <v>818</v>
      </c>
      <c r="G59" s="330"/>
    </row>
    <row r="60" spans="1:7" ht="15" x14ac:dyDescent="0.25">
      <c r="A60" s="330">
        <v>55</v>
      </c>
      <c r="B60" s="330" t="s">
        <v>825</v>
      </c>
      <c r="C60" s="330" t="s">
        <v>816</v>
      </c>
      <c r="D60" s="330" t="s">
        <v>747</v>
      </c>
      <c r="E60" s="330" t="s">
        <v>817</v>
      </c>
      <c r="F60" s="330" t="s">
        <v>818</v>
      </c>
      <c r="G60" s="330"/>
    </row>
    <row r="61" spans="1:7" ht="15" x14ac:dyDescent="0.25">
      <c r="A61" s="330">
        <v>56</v>
      </c>
      <c r="B61" s="330" t="s">
        <v>826</v>
      </c>
      <c r="C61" s="330" t="s">
        <v>816</v>
      </c>
      <c r="D61" s="330" t="s">
        <v>747</v>
      </c>
      <c r="E61" s="330" t="s">
        <v>817</v>
      </c>
      <c r="F61" s="330" t="s">
        <v>818</v>
      </c>
      <c r="G61" s="330"/>
    </row>
    <row r="62" spans="1:7" ht="15" x14ac:dyDescent="0.25">
      <c r="A62" s="330">
        <v>57</v>
      </c>
      <c r="B62" s="330" t="s">
        <v>827</v>
      </c>
      <c r="C62" s="330" t="s">
        <v>816</v>
      </c>
      <c r="D62" s="330" t="s">
        <v>747</v>
      </c>
      <c r="E62" s="330" t="s">
        <v>817</v>
      </c>
      <c r="F62" s="330" t="s">
        <v>818</v>
      </c>
      <c r="G62" s="330"/>
    </row>
    <row r="63" spans="1:7" ht="15" x14ac:dyDescent="0.25">
      <c r="A63" s="330">
        <v>58</v>
      </c>
      <c r="B63" s="330" t="s">
        <v>828</v>
      </c>
      <c r="C63" s="330" t="s">
        <v>816</v>
      </c>
      <c r="D63" s="330" t="s">
        <v>747</v>
      </c>
      <c r="E63" s="330" t="s">
        <v>829</v>
      </c>
      <c r="F63" s="330" t="s">
        <v>830</v>
      </c>
      <c r="G63" s="330"/>
    </row>
    <row r="64" spans="1:7" ht="15" x14ac:dyDescent="0.25">
      <c r="A64" s="330">
        <v>59</v>
      </c>
      <c r="B64" s="330" t="s">
        <v>831</v>
      </c>
      <c r="C64" s="330" t="s">
        <v>816</v>
      </c>
      <c r="D64" s="330" t="s">
        <v>747</v>
      </c>
      <c r="E64" s="330" t="s">
        <v>829</v>
      </c>
      <c r="F64" s="330" t="s">
        <v>830</v>
      </c>
      <c r="G64" s="330"/>
    </row>
    <row r="65" spans="1:7" ht="15" x14ac:dyDescent="0.25">
      <c r="A65" s="330">
        <v>60</v>
      </c>
      <c r="B65" s="330" t="s">
        <v>832</v>
      </c>
      <c r="C65" s="330" t="s">
        <v>816</v>
      </c>
      <c r="D65" s="330" t="s">
        <v>747</v>
      </c>
      <c r="E65" s="330" t="s">
        <v>829</v>
      </c>
      <c r="F65" s="330" t="s">
        <v>830</v>
      </c>
      <c r="G65" s="330"/>
    </row>
    <row r="66" spans="1:7" ht="15" x14ac:dyDescent="0.25">
      <c r="A66" s="330">
        <v>61</v>
      </c>
      <c r="B66" s="330" t="s">
        <v>833</v>
      </c>
      <c r="C66" s="330" t="s">
        <v>816</v>
      </c>
      <c r="D66" s="330" t="s">
        <v>747</v>
      </c>
      <c r="E66" s="330" t="s">
        <v>829</v>
      </c>
      <c r="F66" s="330" t="s">
        <v>830</v>
      </c>
      <c r="G66" s="330"/>
    </row>
    <row r="67" spans="1:7" ht="15" x14ac:dyDescent="0.25">
      <c r="A67" s="330">
        <v>62</v>
      </c>
      <c r="B67" s="330" t="s">
        <v>834</v>
      </c>
      <c r="C67" s="330" t="s">
        <v>816</v>
      </c>
      <c r="D67" s="330" t="s">
        <v>747</v>
      </c>
      <c r="E67" s="330" t="s">
        <v>829</v>
      </c>
      <c r="F67" s="330" t="s">
        <v>830</v>
      </c>
      <c r="G67" s="330"/>
    </row>
    <row r="68" spans="1:7" ht="15" x14ac:dyDescent="0.25">
      <c r="A68" s="330">
        <v>63</v>
      </c>
      <c r="B68" s="330" t="s">
        <v>835</v>
      </c>
      <c r="C68" s="330" t="s">
        <v>816</v>
      </c>
      <c r="D68" s="330" t="s">
        <v>747</v>
      </c>
      <c r="E68" s="330" t="s">
        <v>829</v>
      </c>
      <c r="F68" s="330" t="s">
        <v>830</v>
      </c>
      <c r="G68" s="330"/>
    </row>
    <row r="69" spans="1:7" ht="15" x14ac:dyDescent="0.25">
      <c r="A69" s="330">
        <v>64</v>
      </c>
      <c r="B69" s="330" t="s">
        <v>836</v>
      </c>
      <c r="C69" s="330" t="s">
        <v>816</v>
      </c>
      <c r="D69" s="330" t="s">
        <v>747</v>
      </c>
      <c r="E69" s="330" t="s">
        <v>804</v>
      </c>
      <c r="F69" s="331" t="s">
        <v>749</v>
      </c>
      <c r="G69" s="330"/>
    </row>
    <row r="70" spans="1:7" ht="15" x14ac:dyDescent="0.25">
      <c r="A70" s="330">
        <v>65</v>
      </c>
      <c r="B70" s="330" t="s">
        <v>837</v>
      </c>
      <c r="C70" s="330" t="s">
        <v>816</v>
      </c>
      <c r="D70" s="330" t="s">
        <v>747</v>
      </c>
      <c r="E70" s="330" t="s">
        <v>804</v>
      </c>
      <c r="F70" s="331" t="s">
        <v>749</v>
      </c>
      <c r="G70" s="330"/>
    </row>
    <row r="71" spans="1:7" ht="15" x14ac:dyDescent="0.25">
      <c r="A71" s="330">
        <v>66</v>
      </c>
      <c r="B71" s="330" t="s">
        <v>838</v>
      </c>
      <c r="C71" s="330" t="s">
        <v>816</v>
      </c>
      <c r="D71" s="330" t="s">
        <v>747</v>
      </c>
      <c r="E71" s="330" t="s">
        <v>804</v>
      </c>
      <c r="F71" s="331" t="s">
        <v>749</v>
      </c>
      <c r="G71" s="330"/>
    </row>
    <row r="72" spans="1:7" ht="15" x14ac:dyDescent="0.25">
      <c r="A72" s="330">
        <v>67</v>
      </c>
      <c r="B72" s="330" t="s">
        <v>839</v>
      </c>
      <c r="C72" s="330" t="s">
        <v>816</v>
      </c>
      <c r="D72" s="330" t="s">
        <v>747</v>
      </c>
      <c r="E72" s="330" t="s">
        <v>804</v>
      </c>
      <c r="F72" s="331" t="s">
        <v>749</v>
      </c>
      <c r="G72" s="330"/>
    </row>
    <row r="73" spans="1:7" ht="15" x14ac:dyDescent="0.25">
      <c r="A73" s="330">
        <v>68</v>
      </c>
      <c r="B73" s="330" t="s">
        <v>840</v>
      </c>
      <c r="C73" s="330" t="s">
        <v>816</v>
      </c>
      <c r="D73" s="330" t="s">
        <v>747</v>
      </c>
      <c r="E73" s="330" t="s">
        <v>804</v>
      </c>
      <c r="F73" s="331" t="s">
        <v>749</v>
      </c>
      <c r="G73" s="330"/>
    </row>
    <row r="74" spans="1:7" ht="15" x14ac:dyDescent="0.25">
      <c r="A74" s="330">
        <v>69</v>
      </c>
      <c r="B74" s="330" t="s">
        <v>841</v>
      </c>
      <c r="C74" s="330" t="s">
        <v>816</v>
      </c>
      <c r="D74" s="330" t="s">
        <v>747</v>
      </c>
      <c r="E74" s="330" t="s">
        <v>804</v>
      </c>
      <c r="F74" s="331" t="s">
        <v>749</v>
      </c>
      <c r="G74" s="330"/>
    </row>
    <row r="75" spans="1:7" ht="15" x14ac:dyDescent="0.25">
      <c r="A75" s="330">
        <v>70</v>
      </c>
      <c r="B75" s="330" t="s">
        <v>842</v>
      </c>
      <c r="C75" s="330" t="s">
        <v>816</v>
      </c>
      <c r="D75" s="330" t="s">
        <v>747</v>
      </c>
      <c r="E75" s="330" t="s">
        <v>804</v>
      </c>
      <c r="F75" s="331" t="s">
        <v>749</v>
      </c>
      <c r="G75" s="330"/>
    </row>
    <row r="76" spans="1:7" ht="15" x14ac:dyDescent="0.25">
      <c r="A76" s="330">
        <v>71</v>
      </c>
      <c r="B76" s="330" t="s">
        <v>843</v>
      </c>
      <c r="C76" s="330" t="s">
        <v>816</v>
      </c>
      <c r="D76" s="330" t="s">
        <v>747</v>
      </c>
      <c r="E76" s="330" t="s">
        <v>804</v>
      </c>
      <c r="F76" s="331" t="s">
        <v>749</v>
      </c>
      <c r="G76" s="330"/>
    </row>
    <row r="77" spans="1:7" ht="15" x14ac:dyDescent="0.25">
      <c r="A77" s="330">
        <v>72</v>
      </c>
      <c r="B77" s="330" t="s">
        <v>844</v>
      </c>
      <c r="C77" s="330" t="s">
        <v>816</v>
      </c>
      <c r="D77" s="330" t="s">
        <v>747</v>
      </c>
      <c r="E77" s="330" t="s">
        <v>804</v>
      </c>
      <c r="F77" s="331" t="s">
        <v>749</v>
      </c>
      <c r="G77" s="330"/>
    </row>
    <row r="78" spans="1:7" ht="15" x14ac:dyDescent="0.25">
      <c r="A78" s="330">
        <v>73</v>
      </c>
      <c r="B78" s="330" t="s">
        <v>845</v>
      </c>
      <c r="C78" s="330" t="s">
        <v>816</v>
      </c>
      <c r="D78" s="330" t="s">
        <v>747</v>
      </c>
      <c r="E78" s="330" t="s">
        <v>804</v>
      </c>
      <c r="F78" s="331" t="s">
        <v>749</v>
      </c>
      <c r="G78" s="330"/>
    </row>
    <row r="79" spans="1:7" ht="15" x14ac:dyDescent="0.25">
      <c r="A79" s="330">
        <v>74</v>
      </c>
      <c r="B79" s="330" t="s">
        <v>846</v>
      </c>
      <c r="C79" s="330" t="s">
        <v>816</v>
      </c>
      <c r="D79" s="330" t="s">
        <v>747</v>
      </c>
      <c r="E79" s="330" t="s">
        <v>804</v>
      </c>
      <c r="F79" s="331" t="s">
        <v>749</v>
      </c>
      <c r="G79" s="330"/>
    </row>
    <row r="80" spans="1:7" ht="15" x14ac:dyDescent="0.25">
      <c r="A80" s="330">
        <v>75</v>
      </c>
      <c r="B80" s="330" t="s">
        <v>847</v>
      </c>
      <c r="C80" s="330" t="s">
        <v>816</v>
      </c>
      <c r="D80" s="330" t="s">
        <v>747</v>
      </c>
      <c r="E80" s="330" t="s">
        <v>804</v>
      </c>
      <c r="F80" s="331" t="s">
        <v>749</v>
      </c>
      <c r="G80" s="330"/>
    </row>
    <row r="81" spans="1:7" ht="15" x14ac:dyDescent="0.25">
      <c r="A81" s="330">
        <v>76</v>
      </c>
      <c r="B81" s="330" t="s">
        <v>848</v>
      </c>
      <c r="C81" s="330" t="s">
        <v>816</v>
      </c>
      <c r="D81" s="330" t="s">
        <v>747</v>
      </c>
      <c r="E81" s="330" t="s">
        <v>804</v>
      </c>
      <c r="F81" s="331" t="s">
        <v>749</v>
      </c>
      <c r="G81" s="330"/>
    </row>
    <row r="82" spans="1:7" ht="15" x14ac:dyDescent="0.25">
      <c r="A82" s="330">
        <v>77</v>
      </c>
      <c r="B82" s="330" t="s">
        <v>849</v>
      </c>
      <c r="C82" s="330" t="s">
        <v>816</v>
      </c>
      <c r="D82" s="330" t="s">
        <v>747</v>
      </c>
      <c r="E82" s="330" t="s">
        <v>804</v>
      </c>
      <c r="F82" s="331" t="s">
        <v>749</v>
      </c>
      <c r="G82" s="330"/>
    </row>
    <row r="83" spans="1:7" ht="15" x14ac:dyDescent="0.25">
      <c r="A83" s="330">
        <v>78</v>
      </c>
      <c r="B83" s="330" t="s">
        <v>850</v>
      </c>
      <c r="C83" s="330" t="s">
        <v>816</v>
      </c>
      <c r="D83" s="330" t="s">
        <v>747</v>
      </c>
      <c r="E83" s="330" t="s">
        <v>804</v>
      </c>
      <c r="F83" s="331" t="s">
        <v>749</v>
      </c>
      <c r="G83" s="330"/>
    </row>
    <row r="84" spans="1:7" ht="15" x14ac:dyDescent="0.25">
      <c r="A84" s="330">
        <v>79</v>
      </c>
      <c r="B84" s="330" t="s">
        <v>851</v>
      </c>
      <c r="C84" s="330" t="s">
        <v>816</v>
      </c>
      <c r="D84" s="330" t="s">
        <v>747</v>
      </c>
      <c r="E84" s="330" t="s">
        <v>804</v>
      </c>
      <c r="F84" s="331" t="s">
        <v>749</v>
      </c>
      <c r="G84" s="330"/>
    </row>
    <row r="85" spans="1:7" ht="15" x14ac:dyDescent="0.25">
      <c r="A85" s="330">
        <v>80</v>
      </c>
      <c r="B85" s="330" t="s">
        <v>852</v>
      </c>
      <c r="C85" s="330" t="s">
        <v>816</v>
      </c>
      <c r="D85" s="330" t="s">
        <v>747</v>
      </c>
      <c r="E85" s="330" t="s">
        <v>804</v>
      </c>
      <c r="F85" s="331" t="s">
        <v>749</v>
      </c>
      <c r="G85" s="330"/>
    </row>
    <row r="86" spans="1:7" ht="15" x14ac:dyDescent="0.25">
      <c r="A86" s="330">
        <v>81</v>
      </c>
      <c r="B86" s="330" t="s">
        <v>853</v>
      </c>
      <c r="C86" s="330" t="s">
        <v>816</v>
      </c>
      <c r="D86" s="330" t="s">
        <v>854</v>
      </c>
      <c r="E86" s="330" t="s">
        <v>855</v>
      </c>
      <c r="F86" s="330" t="s">
        <v>856</v>
      </c>
      <c r="G86" s="330"/>
    </row>
    <row r="87" spans="1:7" ht="15" x14ac:dyDescent="0.25">
      <c r="A87" s="330">
        <v>82</v>
      </c>
      <c r="B87" s="330" t="s">
        <v>857</v>
      </c>
      <c r="C87" s="330" t="s">
        <v>816</v>
      </c>
      <c r="D87" s="330" t="s">
        <v>854</v>
      </c>
      <c r="E87" s="330" t="s">
        <v>855</v>
      </c>
      <c r="F87" s="330" t="s">
        <v>856</v>
      </c>
      <c r="G87" s="330"/>
    </row>
    <row r="88" spans="1:7" ht="15" x14ac:dyDescent="0.25">
      <c r="A88" s="330">
        <v>83</v>
      </c>
      <c r="B88" s="330" t="s">
        <v>858</v>
      </c>
      <c r="C88" s="330" t="s">
        <v>816</v>
      </c>
      <c r="D88" s="330" t="s">
        <v>854</v>
      </c>
      <c r="E88" s="330" t="s">
        <v>855</v>
      </c>
      <c r="F88" s="330" t="s">
        <v>856</v>
      </c>
      <c r="G88" s="330"/>
    </row>
    <row r="89" spans="1:7" ht="15" x14ac:dyDescent="0.25">
      <c r="A89" s="330">
        <v>84</v>
      </c>
      <c r="B89" s="330" t="s">
        <v>859</v>
      </c>
      <c r="C89" s="330" t="s">
        <v>816</v>
      </c>
      <c r="D89" s="330" t="s">
        <v>854</v>
      </c>
      <c r="E89" s="330" t="s">
        <v>855</v>
      </c>
      <c r="F89" s="330" t="s">
        <v>856</v>
      </c>
      <c r="G89" s="330"/>
    </row>
    <row r="90" spans="1:7" ht="15" x14ac:dyDescent="0.25">
      <c r="A90" s="330">
        <v>85</v>
      </c>
      <c r="B90" s="330" t="s">
        <v>860</v>
      </c>
      <c r="C90" s="330" t="s">
        <v>816</v>
      </c>
      <c r="D90" s="330" t="s">
        <v>854</v>
      </c>
      <c r="E90" s="330" t="s">
        <v>855</v>
      </c>
      <c r="F90" s="330" t="s">
        <v>856</v>
      </c>
      <c r="G90" s="330"/>
    </row>
    <row r="91" spans="1:7" ht="15" x14ac:dyDescent="0.25">
      <c r="A91" s="330">
        <v>86</v>
      </c>
      <c r="B91" s="330" t="s">
        <v>861</v>
      </c>
      <c r="C91" s="330" t="s">
        <v>862</v>
      </c>
      <c r="D91" s="330" t="s">
        <v>747</v>
      </c>
      <c r="E91" s="330" t="s">
        <v>791</v>
      </c>
      <c r="F91" s="330" t="s">
        <v>792</v>
      </c>
      <c r="G91" s="330"/>
    </row>
    <row r="92" spans="1:7" ht="15" x14ac:dyDescent="0.25">
      <c r="A92" s="330">
        <v>87</v>
      </c>
      <c r="B92" s="330" t="s">
        <v>863</v>
      </c>
      <c r="C92" s="330" t="s">
        <v>862</v>
      </c>
      <c r="D92" s="330" t="s">
        <v>747</v>
      </c>
      <c r="E92" s="330" t="s">
        <v>791</v>
      </c>
      <c r="F92" s="330" t="s">
        <v>792</v>
      </c>
      <c r="G92" s="330"/>
    </row>
    <row r="93" spans="1:7" ht="15" x14ac:dyDescent="0.25">
      <c r="A93" s="330">
        <v>88</v>
      </c>
      <c r="B93" s="330" t="s">
        <v>864</v>
      </c>
      <c r="C93" s="330" t="s">
        <v>865</v>
      </c>
      <c r="D93" s="330" t="s">
        <v>747</v>
      </c>
      <c r="E93" s="330" t="s">
        <v>866</v>
      </c>
      <c r="F93" s="330" t="s">
        <v>867</v>
      </c>
      <c r="G93" s="330"/>
    </row>
    <row r="94" spans="1:7" ht="15" x14ac:dyDescent="0.25">
      <c r="A94" s="330">
        <v>89</v>
      </c>
      <c r="B94" s="330" t="s">
        <v>868</v>
      </c>
      <c r="C94" s="330" t="s">
        <v>865</v>
      </c>
      <c r="D94" s="330" t="s">
        <v>747</v>
      </c>
      <c r="E94" s="330" t="s">
        <v>869</v>
      </c>
      <c r="F94" s="330" t="s">
        <v>870</v>
      </c>
      <c r="G94" s="330"/>
    </row>
    <row r="95" spans="1:7" ht="15" x14ac:dyDescent="0.25">
      <c r="A95" s="330">
        <v>90</v>
      </c>
      <c r="B95" s="330" t="s">
        <v>871</v>
      </c>
      <c r="C95" s="330" t="s">
        <v>872</v>
      </c>
      <c r="D95" s="330" t="s">
        <v>747</v>
      </c>
      <c r="E95" s="330" t="s">
        <v>873</v>
      </c>
      <c r="F95" s="330" t="s">
        <v>874</v>
      </c>
      <c r="G95" s="330"/>
    </row>
    <row r="96" spans="1:7" ht="15" x14ac:dyDescent="0.25">
      <c r="A96" s="330">
        <v>91</v>
      </c>
      <c r="B96" s="330" t="s">
        <v>875</v>
      </c>
      <c r="C96" s="330" t="s">
        <v>876</v>
      </c>
      <c r="D96" s="330" t="s">
        <v>854</v>
      </c>
      <c r="E96" s="330" t="s">
        <v>877</v>
      </c>
      <c r="F96" s="330" t="s">
        <v>878</v>
      </c>
      <c r="G96" s="330"/>
    </row>
    <row r="97" spans="1:7" ht="15" x14ac:dyDescent="0.25">
      <c r="A97" s="330">
        <v>92</v>
      </c>
      <c r="B97" s="330" t="s">
        <v>879</v>
      </c>
      <c r="C97" s="330" t="s">
        <v>880</v>
      </c>
      <c r="D97" s="330" t="s">
        <v>854</v>
      </c>
      <c r="E97" s="330" t="s">
        <v>855</v>
      </c>
      <c r="F97" s="330" t="s">
        <v>856</v>
      </c>
      <c r="G97" s="330"/>
    </row>
    <row r="98" spans="1:7" ht="15" x14ac:dyDescent="0.25">
      <c r="A98" s="330">
        <v>93</v>
      </c>
      <c r="B98" s="330" t="s">
        <v>881</v>
      </c>
      <c r="C98" s="330" t="s">
        <v>882</v>
      </c>
      <c r="D98" s="330" t="s">
        <v>747</v>
      </c>
      <c r="E98" s="330" t="s">
        <v>873</v>
      </c>
      <c r="F98" s="330" t="s">
        <v>874</v>
      </c>
      <c r="G98" s="330"/>
    </row>
    <row r="99" spans="1:7" ht="15" x14ac:dyDescent="0.25">
      <c r="A99" s="330">
        <v>94</v>
      </c>
      <c r="B99" s="330" t="s">
        <v>883</v>
      </c>
      <c r="C99" s="330" t="s">
        <v>882</v>
      </c>
      <c r="D99" s="330" t="s">
        <v>747</v>
      </c>
      <c r="E99" s="330" t="s">
        <v>873</v>
      </c>
      <c r="F99" s="330" t="s">
        <v>874</v>
      </c>
      <c r="G99" s="330"/>
    </row>
    <row r="100" spans="1:7" ht="15" x14ac:dyDescent="0.25">
      <c r="A100" s="330">
        <v>95</v>
      </c>
      <c r="B100" s="330" t="s">
        <v>884</v>
      </c>
      <c r="C100" s="330" t="s">
        <v>885</v>
      </c>
      <c r="D100" s="330" t="s">
        <v>747</v>
      </c>
      <c r="E100" s="330" t="s">
        <v>886</v>
      </c>
      <c r="F100" s="330" t="s">
        <v>887</v>
      </c>
      <c r="G100" s="330"/>
    </row>
    <row r="101" spans="1:7" ht="15" x14ac:dyDescent="0.25">
      <c r="A101" s="330">
        <v>96</v>
      </c>
      <c r="B101" s="330" t="s">
        <v>888</v>
      </c>
      <c r="C101" s="330" t="s">
        <v>885</v>
      </c>
      <c r="D101" s="330" t="s">
        <v>747</v>
      </c>
      <c r="E101" s="330" t="s">
        <v>886</v>
      </c>
      <c r="F101" s="330" t="s">
        <v>887</v>
      </c>
      <c r="G101" s="330"/>
    </row>
    <row r="102" spans="1:7" ht="15" x14ac:dyDescent="0.25">
      <c r="A102" s="330">
        <v>97</v>
      </c>
      <c r="B102" s="330" t="s">
        <v>889</v>
      </c>
      <c r="C102" s="330" t="s">
        <v>885</v>
      </c>
      <c r="D102" s="330" t="s">
        <v>747</v>
      </c>
      <c r="E102" s="330" t="s">
        <v>886</v>
      </c>
      <c r="F102" s="330" t="s">
        <v>887</v>
      </c>
      <c r="G102" s="330"/>
    </row>
    <row r="103" spans="1:7" ht="15" x14ac:dyDescent="0.25">
      <c r="A103" s="330">
        <v>98</v>
      </c>
      <c r="B103" s="330" t="s">
        <v>890</v>
      </c>
      <c r="C103" s="330" t="s">
        <v>885</v>
      </c>
      <c r="D103" s="330" t="s">
        <v>747</v>
      </c>
      <c r="E103" s="330" t="s">
        <v>886</v>
      </c>
      <c r="F103" s="330" t="s">
        <v>887</v>
      </c>
      <c r="G103" s="330"/>
    </row>
    <row r="104" spans="1:7" ht="15" x14ac:dyDescent="0.25">
      <c r="A104" s="330">
        <v>99</v>
      </c>
      <c r="B104" s="330" t="s">
        <v>891</v>
      </c>
      <c r="C104" s="330" t="s">
        <v>892</v>
      </c>
      <c r="D104" s="330" t="s">
        <v>854</v>
      </c>
      <c r="E104" s="330" t="s">
        <v>855</v>
      </c>
      <c r="F104" s="330" t="s">
        <v>856</v>
      </c>
      <c r="G104" s="330"/>
    </row>
    <row r="105" spans="1:7" ht="15" x14ac:dyDescent="0.25">
      <c r="A105" s="330">
        <v>100</v>
      </c>
      <c r="B105" s="330" t="s">
        <v>893</v>
      </c>
      <c r="C105" s="330" t="s">
        <v>892</v>
      </c>
      <c r="D105" s="330" t="s">
        <v>747</v>
      </c>
      <c r="E105" s="330" t="s">
        <v>894</v>
      </c>
      <c r="F105" s="330" t="s">
        <v>895</v>
      </c>
      <c r="G105" s="330"/>
    </row>
    <row r="106" spans="1:7" ht="15" x14ac:dyDescent="0.25">
      <c r="A106" s="330">
        <v>101</v>
      </c>
      <c r="B106" s="330" t="s">
        <v>896</v>
      </c>
      <c r="C106" s="330" t="s">
        <v>897</v>
      </c>
      <c r="D106" s="330" t="s">
        <v>747</v>
      </c>
      <c r="E106" s="330" t="s">
        <v>869</v>
      </c>
      <c r="F106" s="330" t="s">
        <v>870</v>
      </c>
      <c r="G106" s="330"/>
    </row>
    <row r="107" spans="1:7" ht="15" x14ac:dyDescent="0.25">
      <c r="A107" s="330">
        <v>102</v>
      </c>
      <c r="B107" s="330" t="s">
        <v>898</v>
      </c>
      <c r="C107" s="330" t="s">
        <v>897</v>
      </c>
      <c r="D107" s="330" t="s">
        <v>747</v>
      </c>
      <c r="E107" s="330" t="s">
        <v>886</v>
      </c>
      <c r="F107" s="330" t="s">
        <v>887</v>
      </c>
      <c r="G107" s="330"/>
    </row>
    <row r="108" spans="1:7" ht="15" x14ac:dyDescent="0.25">
      <c r="A108" s="330">
        <v>103</v>
      </c>
      <c r="B108" s="330" t="s">
        <v>899</v>
      </c>
      <c r="C108" s="330" t="s">
        <v>900</v>
      </c>
      <c r="D108" s="330" t="s">
        <v>747</v>
      </c>
      <c r="E108" s="330" t="s">
        <v>901</v>
      </c>
      <c r="F108" s="330" t="s">
        <v>895</v>
      </c>
      <c r="G108" s="330"/>
    </row>
    <row r="109" spans="1:7" ht="15" x14ac:dyDescent="0.25">
      <c r="A109" s="330">
        <v>104</v>
      </c>
      <c r="B109" s="330" t="s">
        <v>902</v>
      </c>
      <c r="C109" s="330" t="s">
        <v>900</v>
      </c>
      <c r="D109" s="330" t="s">
        <v>747</v>
      </c>
      <c r="E109" s="330" t="s">
        <v>901</v>
      </c>
      <c r="F109" s="330" t="s">
        <v>895</v>
      </c>
      <c r="G109" s="330"/>
    </row>
    <row r="110" spans="1:7" ht="15" x14ac:dyDescent="0.25">
      <c r="A110" s="330">
        <v>105</v>
      </c>
      <c r="B110" s="330" t="s">
        <v>903</v>
      </c>
      <c r="C110" s="330" t="s">
        <v>904</v>
      </c>
      <c r="D110" s="330" t="s">
        <v>747</v>
      </c>
      <c r="E110" s="330" t="s">
        <v>795</v>
      </c>
      <c r="F110" s="330" t="s">
        <v>796</v>
      </c>
      <c r="G110" s="330"/>
    </row>
    <row r="111" spans="1:7" ht="15" x14ac:dyDescent="0.25">
      <c r="A111" s="330">
        <v>106</v>
      </c>
      <c r="B111" s="330" t="s">
        <v>905</v>
      </c>
      <c r="C111" s="330" t="s">
        <v>904</v>
      </c>
      <c r="D111" s="330" t="s">
        <v>747</v>
      </c>
      <c r="E111" s="330" t="s">
        <v>795</v>
      </c>
      <c r="F111" s="330" t="s">
        <v>796</v>
      </c>
      <c r="G111" s="330"/>
    </row>
    <row r="112" spans="1:7" ht="15" x14ac:dyDescent="0.25">
      <c r="A112" s="330">
        <v>107</v>
      </c>
      <c r="B112" s="330" t="s">
        <v>906</v>
      </c>
      <c r="C112" s="330" t="s">
        <v>904</v>
      </c>
      <c r="D112" s="330" t="s">
        <v>747</v>
      </c>
      <c r="E112" s="330" t="s">
        <v>795</v>
      </c>
      <c r="F112" s="330" t="s">
        <v>796</v>
      </c>
      <c r="G112" s="330"/>
    </row>
    <row r="113" spans="1:7" ht="15" x14ac:dyDescent="0.25">
      <c r="A113" s="330">
        <v>108</v>
      </c>
      <c r="B113" s="330" t="s">
        <v>907</v>
      </c>
      <c r="C113" s="330" t="s">
        <v>904</v>
      </c>
      <c r="D113" s="330" t="s">
        <v>747</v>
      </c>
      <c r="E113" s="330" t="s">
        <v>795</v>
      </c>
      <c r="F113" s="330" t="s">
        <v>796</v>
      </c>
      <c r="G113" s="330"/>
    </row>
    <row r="114" spans="1:7" ht="15" x14ac:dyDescent="0.25">
      <c r="A114" s="330">
        <v>109</v>
      </c>
      <c r="B114" s="330" t="s">
        <v>908</v>
      </c>
      <c r="C114" s="330" t="s">
        <v>904</v>
      </c>
      <c r="D114" s="330" t="s">
        <v>747</v>
      </c>
      <c r="E114" s="330" t="s">
        <v>795</v>
      </c>
      <c r="F114" s="330" t="s">
        <v>796</v>
      </c>
      <c r="G114" s="330"/>
    </row>
    <row r="115" spans="1:7" ht="15" x14ac:dyDescent="0.25">
      <c r="A115" s="330">
        <v>110</v>
      </c>
      <c r="B115" s="330" t="s">
        <v>909</v>
      </c>
      <c r="C115" s="330" t="s">
        <v>904</v>
      </c>
      <c r="D115" s="330" t="s">
        <v>747</v>
      </c>
      <c r="E115" s="330" t="s">
        <v>795</v>
      </c>
      <c r="F115" s="330" t="s">
        <v>796</v>
      </c>
      <c r="G115" s="330"/>
    </row>
    <row r="116" spans="1:7" ht="15" x14ac:dyDescent="0.25">
      <c r="A116" s="330">
        <v>111</v>
      </c>
      <c r="B116" s="330" t="s">
        <v>910</v>
      </c>
      <c r="C116" s="330" t="s">
        <v>904</v>
      </c>
      <c r="D116" s="330" t="s">
        <v>747</v>
      </c>
      <c r="E116" s="330" t="s">
        <v>795</v>
      </c>
      <c r="F116" s="330" t="s">
        <v>796</v>
      </c>
      <c r="G116" s="330"/>
    </row>
    <row r="117" spans="1:7" ht="15" x14ac:dyDescent="0.25">
      <c r="A117" s="330">
        <v>112</v>
      </c>
      <c r="B117" s="330" t="s">
        <v>911</v>
      </c>
      <c r="C117" s="330" t="s">
        <v>904</v>
      </c>
      <c r="D117" s="330" t="s">
        <v>747</v>
      </c>
      <c r="E117" s="330" t="s">
        <v>795</v>
      </c>
      <c r="F117" s="330" t="s">
        <v>796</v>
      </c>
      <c r="G117" s="330"/>
    </row>
    <row r="118" spans="1:7" ht="15" x14ac:dyDescent="0.25">
      <c r="A118" s="330">
        <v>113</v>
      </c>
      <c r="B118" s="330" t="s">
        <v>912</v>
      </c>
      <c r="C118" s="330" t="s">
        <v>904</v>
      </c>
      <c r="D118" s="330" t="s">
        <v>747</v>
      </c>
      <c r="E118" s="330" t="s">
        <v>795</v>
      </c>
      <c r="F118" s="330" t="s">
        <v>796</v>
      </c>
      <c r="G118" s="330"/>
    </row>
    <row r="119" spans="1:7" ht="15" x14ac:dyDescent="0.25">
      <c r="A119" s="330">
        <v>114</v>
      </c>
      <c r="B119" s="330" t="s">
        <v>913</v>
      </c>
      <c r="C119" s="330" t="s">
        <v>904</v>
      </c>
      <c r="D119" s="330" t="s">
        <v>747</v>
      </c>
      <c r="E119" s="330" t="s">
        <v>795</v>
      </c>
      <c r="F119" s="330" t="s">
        <v>796</v>
      </c>
      <c r="G119" s="330"/>
    </row>
    <row r="120" spans="1:7" ht="15" x14ac:dyDescent="0.25">
      <c r="A120" s="330">
        <v>115</v>
      </c>
      <c r="B120" s="330" t="s">
        <v>914</v>
      </c>
      <c r="C120" s="330" t="s">
        <v>904</v>
      </c>
      <c r="D120" s="330" t="s">
        <v>747</v>
      </c>
      <c r="E120" s="330" t="s">
        <v>795</v>
      </c>
      <c r="F120" s="330" t="s">
        <v>796</v>
      </c>
      <c r="G120" s="330"/>
    </row>
    <row r="121" spans="1:7" ht="15" x14ac:dyDescent="0.25">
      <c r="A121" s="330">
        <v>116</v>
      </c>
      <c r="B121" s="330" t="s">
        <v>915</v>
      </c>
      <c r="C121" s="330" t="s">
        <v>904</v>
      </c>
      <c r="D121" s="330" t="s">
        <v>747</v>
      </c>
      <c r="E121" s="330" t="s">
        <v>795</v>
      </c>
      <c r="F121" s="330" t="s">
        <v>796</v>
      </c>
      <c r="G121" s="330"/>
    </row>
    <row r="122" spans="1:7" ht="15" x14ac:dyDescent="0.25">
      <c r="A122" s="330">
        <v>117</v>
      </c>
      <c r="B122" s="330" t="s">
        <v>916</v>
      </c>
      <c r="C122" s="330" t="s">
        <v>904</v>
      </c>
      <c r="D122" s="330" t="s">
        <v>747</v>
      </c>
      <c r="E122" s="330" t="s">
        <v>795</v>
      </c>
      <c r="F122" s="330" t="s">
        <v>796</v>
      </c>
      <c r="G122" s="330"/>
    </row>
    <row r="123" spans="1:7" ht="15" x14ac:dyDescent="0.25">
      <c r="A123" s="330">
        <v>118</v>
      </c>
      <c r="B123" s="330" t="s">
        <v>917</v>
      </c>
      <c r="C123" s="330" t="s">
        <v>904</v>
      </c>
      <c r="D123" s="330" t="s">
        <v>747</v>
      </c>
      <c r="E123" s="330" t="s">
        <v>795</v>
      </c>
      <c r="F123" s="330" t="s">
        <v>796</v>
      </c>
      <c r="G123" s="330"/>
    </row>
    <row r="124" spans="1:7" ht="15" x14ac:dyDescent="0.25">
      <c r="A124" s="330">
        <v>119</v>
      </c>
      <c r="B124" s="330" t="s">
        <v>918</v>
      </c>
      <c r="C124" s="330" t="s">
        <v>904</v>
      </c>
      <c r="D124" s="330" t="s">
        <v>747</v>
      </c>
      <c r="E124" s="330" t="s">
        <v>795</v>
      </c>
      <c r="F124" s="330" t="s">
        <v>796</v>
      </c>
      <c r="G124" s="330"/>
    </row>
    <row r="125" spans="1:7" ht="15" x14ac:dyDescent="0.25">
      <c r="A125" s="330">
        <v>120</v>
      </c>
      <c r="B125" s="330" t="s">
        <v>919</v>
      </c>
      <c r="C125" s="330" t="s">
        <v>904</v>
      </c>
      <c r="D125" s="330" t="s">
        <v>747</v>
      </c>
      <c r="E125" s="330" t="s">
        <v>795</v>
      </c>
      <c r="F125" s="330" t="s">
        <v>796</v>
      </c>
      <c r="G125" s="330"/>
    </row>
    <row r="126" spans="1:7" ht="15" x14ac:dyDescent="0.25">
      <c r="A126" s="330">
        <v>121</v>
      </c>
      <c r="B126" s="330" t="s">
        <v>920</v>
      </c>
      <c r="C126" s="330" t="s">
        <v>904</v>
      </c>
      <c r="D126" s="330" t="s">
        <v>747</v>
      </c>
      <c r="E126" s="330" t="s">
        <v>795</v>
      </c>
      <c r="F126" s="330" t="s">
        <v>796</v>
      </c>
      <c r="G126" s="330"/>
    </row>
    <row r="127" spans="1:7" ht="15" x14ac:dyDescent="0.25">
      <c r="A127" s="330">
        <v>122</v>
      </c>
      <c r="B127" s="330" t="s">
        <v>921</v>
      </c>
      <c r="C127" s="330" t="s">
        <v>904</v>
      </c>
      <c r="D127" s="330" t="s">
        <v>747</v>
      </c>
      <c r="E127" s="330" t="s">
        <v>795</v>
      </c>
      <c r="F127" s="330" t="s">
        <v>796</v>
      </c>
      <c r="G127" s="330"/>
    </row>
    <row r="128" spans="1:7" ht="15" x14ac:dyDescent="0.25">
      <c r="A128" s="330">
        <v>123</v>
      </c>
      <c r="B128" s="330" t="s">
        <v>922</v>
      </c>
      <c r="C128" s="330" t="s">
        <v>904</v>
      </c>
      <c r="D128" s="330" t="s">
        <v>747</v>
      </c>
      <c r="E128" s="330" t="s">
        <v>795</v>
      </c>
      <c r="F128" s="330" t="s">
        <v>796</v>
      </c>
      <c r="G128" s="330"/>
    </row>
    <row r="129" spans="1:7" ht="15" x14ac:dyDescent="0.25">
      <c r="A129" s="330">
        <v>124</v>
      </c>
      <c r="B129" s="330" t="s">
        <v>923</v>
      </c>
      <c r="C129" s="330" t="s">
        <v>904</v>
      </c>
      <c r="D129" s="330" t="s">
        <v>747</v>
      </c>
      <c r="E129" s="330" t="s">
        <v>795</v>
      </c>
      <c r="F129" s="330" t="s">
        <v>796</v>
      </c>
      <c r="G129" s="330"/>
    </row>
    <row r="130" spans="1:7" ht="15" x14ac:dyDescent="0.25">
      <c r="A130" s="330">
        <v>125</v>
      </c>
      <c r="B130" s="330" t="s">
        <v>924</v>
      </c>
      <c r="C130" s="330" t="s">
        <v>904</v>
      </c>
      <c r="D130" s="330" t="s">
        <v>747</v>
      </c>
      <c r="E130" s="330" t="s">
        <v>786</v>
      </c>
      <c r="F130" s="330" t="s">
        <v>787</v>
      </c>
      <c r="G130" s="330"/>
    </row>
    <row r="131" spans="1:7" ht="15" x14ac:dyDescent="0.25">
      <c r="A131" s="330">
        <v>126</v>
      </c>
      <c r="B131" s="330" t="s">
        <v>925</v>
      </c>
      <c r="C131" s="330" t="s">
        <v>904</v>
      </c>
      <c r="D131" s="330" t="s">
        <v>747</v>
      </c>
      <c r="E131" s="330" t="s">
        <v>786</v>
      </c>
      <c r="F131" s="330" t="s">
        <v>787</v>
      </c>
      <c r="G131" s="330"/>
    </row>
    <row r="132" spans="1:7" ht="15" x14ac:dyDescent="0.25">
      <c r="A132" s="330">
        <v>127</v>
      </c>
      <c r="B132" s="330" t="s">
        <v>926</v>
      </c>
      <c r="C132" s="330" t="s">
        <v>904</v>
      </c>
      <c r="D132" s="330" t="s">
        <v>747</v>
      </c>
      <c r="E132" s="330" t="s">
        <v>786</v>
      </c>
      <c r="F132" s="330" t="s">
        <v>787</v>
      </c>
      <c r="G132" s="330"/>
    </row>
    <row r="133" spans="1:7" ht="15" x14ac:dyDescent="0.25">
      <c r="A133" s="330">
        <v>128</v>
      </c>
      <c r="B133" s="330" t="s">
        <v>927</v>
      </c>
      <c r="C133" s="330" t="s">
        <v>904</v>
      </c>
      <c r="D133" s="330" t="s">
        <v>747</v>
      </c>
      <c r="E133" s="330" t="s">
        <v>786</v>
      </c>
      <c r="F133" s="330" t="s">
        <v>787</v>
      </c>
      <c r="G133" s="330"/>
    </row>
    <row r="134" spans="1:7" ht="15" x14ac:dyDescent="0.25">
      <c r="A134" s="330">
        <v>129</v>
      </c>
      <c r="B134" s="330" t="s">
        <v>928</v>
      </c>
      <c r="C134" s="330" t="s">
        <v>904</v>
      </c>
      <c r="D134" s="330" t="s">
        <v>747</v>
      </c>
      <c r="E134" s="330" t="s">
        <v>786</v>
      </c>
      <c r="F134" s="330" t="s">
        <v>787</v>
      </c>
      <c r="G134" s="330"/>
    </row>
    <row r="135" spans="1:7" ht="15" x14ac:dyDescent="0.25">
      <c r="A135" s="330">
        <v>130</v>
      </c>
      <c r="B135" s="330" t="s">
        <v>929</v>
      </c>
      <c r="C135" s="330" t="s">
        <v>904</v>
      </c>
      <c r="D135" s="330" t="s">
        <v>747</v>
      </c>
      <c r="E135" s="330" t="s">
        <v>786</v>
      </c>
      <c r="F135" s="330" t="s">
        <v>787</v>
      </c>
      <c r="G135" s="330"/>
    </row>
    <row r="136" spans="1:7" ht="15" x14ac:dyDescent="0.25">
      <c r="A136" s="330">
        <v>131</v>
      </c>
      <c r="B136" s="330" t="s">
        <v>930</v>
      </c>
      <c r="C136" s="330" t="s">
        <v>904</v>
      </c>
      <c r="D136" s="330" t="s">
        <v>747</v>
      </c>
      <c r="E136" s="330" t="s">
        <v>894</v>
      </c>
      <c r="F136" s="330" t="s">
        <v>895</v>
      </c>
      <c r="G136" s="330"/>
    </row>
    <row r="137" spans="1:7" ht="15" x14ac:dyDescent="0.25">
      <c r="A137" s="330">
        <v>132</v>
      </c>
      <c r="B137" s="330" t="s">
        <v>931</v>
      </c>
      <c r="C137" s="330" t="s">
        <v>904</v>
      </c>
      <c r="D137" s="330" t="s">
        <v>747</v>
      </c>
      <c r="E137" s="330" t="s">
        <v>894</v>
      </c>
      <c r="F137" s="330" t="s">
        <v>895</v>
      </c>
      <c r="G137" s="330"/>
    </row>
    <row r="138" spans="1:7" ht="15" x14ac:dyDescent="0.25">
      <c r="A138" s="330">
        <v>133</v>
      </c>
      <c r="B138" s="330" t="s">
        <v>932</v>
      </c>
      <c r="C138" s="330" t="s">
        <v>904</v>
      </c>
      <c r="D138" s="330" t="s">
        <v>747</v>
      </c>
      <c r="E138" s="330" t="s">
        <v>894</v>
      </c>
      <c r="F138" s="330" t="s">
        <v>895</v>
      </c>
      <c r="G138" s="330"/>
    </row>
    <row r="139" spans="1:7" ht="15" x14ac:dyDescent="0.25">
      <c r="A139" s="330">
        <v>134</v>
      </c>
      <c r="B139" s="330" t="s">
        <v>933</v>
      </c>
      <c r="C139" s="330" t="s">
        <v>904</v>
      </c>
      <c r="D139" s="330" t="s">
        <v>747</v>
      </c>
      <c r="E139" s="330" t="s">
        <v>894</v>
      </c>
      <c r="F139" s="330" t="s">
        <v>895</v>
      </c>
      <c r="G139" s="330"/>
    </row>
    <row r="140" spans="1:7" ht="15" x14ac:dyDescent="0.25">
      <c r="A140" s="330">
        <v>135</v>
      </c>
      <c r="B140" s="330" t="s">
        <v>934</v>
      </c>
      <c r="C140" s="330" t="s">
        <v>904</v>
      </c>
      <c r="D140" s="330" t="s">
        <v>747</v>
      </c>
      <c r="E140" s="330" t="s">
        <v>894</v>
      </c>
      <c r="F140" s="330" t="s">
        <v>895</v>
      </c>
      <c r="G140" s="330"/>
    </row>
    <row r="141" spans="1:7" ht="15" x14ac:dyDescent="0.25">
      <c r="A141" s="330">
        <v>136</v>
      </c>
      <c r="B141" s="330" t="s">
        <v>935</v>
      </c>
      <c r="C141" s="330" t="s">
        <v>904</v>
      </c>
      <c r="D141" s="330" t="s">
        <v>747</v>
      </c>
      <c r="E141" s="330" t="s">
        <v>894</v>
      </c>
      <c r="F141" s="330" t="s">
        <v>895</v>
      </c>
      <c r="G141" s="330"/>
    </row>
    <row r="142" spans="1:7" ht="15" x14ac:dyDescent="0.25">
      <c r="A142" s="330">
        <v>137</v>
      </c>
      <c r="B142" s="330" t="s">
        <v>936</v>
      </c>
      <c r="C142" s="330" t="s">
        <v>904</v>
      </c>
      <c r="D142" s="330" t="s">
        <v>747</v>
      </c>
      <c r="E142" s="330" t="s">
        <v>894</v>
      </c>
      <c r="F142" s="330" t="s">
        <v>895</v>
      </c>
      <c r="G142" s="330"/>
    </row>
    <row r="143" spans="1:7" ht="15" x14ac:dyDescent="0.25">
      <c r="A143" s="330">
        <v>138</v>
      </c>
      <c r="B143" s="330" t="s">
        <v>937</v>
      </c>
      <c r="C143" s="330" t="s">
        <v>904</v>
      </c>
      <c r="D143" s="330" t="s">
        <v>747</v>
      </c>
      <c r="E143" s="330" t="s">
        <v>894</v>
      </c>
      <c r="F143" s="330" t="s">
        <v>895</v>
      </c>
      <c r="G143" s="330"/>
    </row>
    <row r="144" spans="1:7" ht="15" x14ac:dyDescent="0.25">
      <c r="A144" s="330">
        <v>139</v>
      </c>
      <c r="B144" s="330" t="s">
        <v>938</v>
      </c>
      <c r="C144" s="330" t="s">
        <v>904</v>
      </c>
      <c r="D144" s="330" t="s">
        <v>747</v>
      </c>
      <c r="E144" s="330" t="s">
        <v>894</v>
      </c>
      <c r="F144" s="330" t="s">
        <v>895</v>
      </c>
      <c r="G144" s="330"/>
    </row>
    <row r="145" spans="1:7" ht="15" x14ac:dyDescent="0.25">
      <c r="A145" s="330">
        <v>140</v>
      </c>
      <c r="B145" s="330" t="s">
        <v>939</v>
      </c>
      <c r="C145" s="330" t="s">
        <v>904</v>
      </c>
      <c r="D145" s="330" t="s">
        <v>747</v>
      </c>
      <c r="E145" s="330" t="s">
        <v>894</v>
      </c>
      <c r="F145" s="330" t="s">
        <v>895</v>
      </c>
      <c r="G145" s="330"/>
    </row>
    <row r="146" spans="1:7" ht="15" x14ac:dyDescent="0.25">
      <c r="A146" s="330">
        <v>141</v>
      </c>
      <c r="B146" s="330" t="s">
        <v>940</v>
      </c>
      <c r="C146" s="330" t="s">
        <v>904</v>
      </c>
      <c r="D146" s="330" t="s">
        <v>747</v>
      </c>
      <c r="E146" s="330" t="s">
        <v>894</v>
      </c>
      <c r="F146" s="330" t="s">
        <v>895</v>
      </c>
      <c r="G146" s="330"/>
    </row>
    <row r="147" spans="1:7" ht="15" x14ac:dyDescent="0.25">
      <c r="A147" s="330">
        <v>142</v>
      </c>
      <c r="B147" s="330" t="s">
        <v>941</v>
      </c>
      <c r="C147" s="330" t="s">
        <v>904</v>
      </c>
      <c r="D147" s="330" t="s">
        <v>747</v>
      </c>
      <c r="E147" s="330" t="s">
        <v>894</v>
      </c>
      <c r="F147" s="330" t="s">
        <v>895</v>
      </c>
      <c r="G147" s="330"/>
    </row>
    <row r="148" spans="1:7" ht="15" x14ac:dyDescent="0.25">
      <c r="A148" s="330">
        <v>143</v>
      </c>
      <c r="B148" s="330" t="s">
        <v>942</v>
      </c>
      <c r="C148" s="330" t="s">
        <v>904</v>
      </c>
      <c r="D148" s="330" t="s">
        <v>747</v>
      </c>
      <c r="E148" s="330" t="s">
        <v>894</v>
      </c>
      <c r="F148" s="330" t="s">
        <v>895</v>
      </c>
      <c r="G148" s="330"/>
    </row>
    <row r="149" spans="1:7" ht="15" x14ac:dyDescent="0.25">
      <c r="A149" s="330">
        <v>144</v>
      </c>
      <c r="B149" s="330" t="s">
        <v>943</v>
      </c>
      <c r="C149" s="330" t="s">
        <v>904</v>
      </c>
      <c r="D149" s="330" t="s">
        <v>747</v>
      </c>
      <c r="E149" s="330" t="s">
        <v>894</v>
      </c>
      <c r="F149" s="330" t="s">
        <v>895</v>
      </c>
      <c r="G149" s="330"/>
    </row>
    <row r="150" spans="1:7" ht="15" x14ac:dyDescent="0.25">
      <c r="A150" s="330">
        <v>145</v>
      </c>
      <c r="B150" s="330" t="s">
        <v>944</v>
      </c>
      <c r="C150" s="330" t="s">
        <v>904</v>
      </c>
      <c r="D150" s="330" t="s">
        <v>747</v>
      </c>
      <c r="E150" s="330" t="s">
        <v>894</v>
      </c>
      <c r="F150" s="330" t="s">
        <v>895</v>
      </c>
      <c r="G150" s="330"/>
    </row>
    <row r="151" spans="1:7" ht="15" x14ac:dyDescent="0.25">
      <c r="A151" s="330">
        <v>146</v>
      </c>
      <c r="B151" s="330" t="s">
        <v>945</v>
      </c>
      <c r="C151" s="330" t="s">
        <v>904</v>
      </c>
      <c r="D151" s="330" t="s">
        <v>747</v>
      </c>
      <c r="E151" s="330" t="s">
        <v>894</v>
      </c>
      <c r="F151" s="330" t="s">
        <v>895</v>
      </c>
      <c r="G151" s="330"/>
    </row>
    <row r="152" spans="1:7" ht="15" x14ac:dyDescent="0.25">
      <c r="A152" s="330">
        <v>147</v>
      </c>
      <c r="B152" s="330" t="s">
        <v>946</v>
      </c>
      <c r="C152" s="330" t="s">
        <v>904</v>
      </c>
      <c r="D152" s="330" t="s">
        <v>747</v>
      </c>
      <c r="E152" s="330" t="s">
        <v>894</v>
      </c>
      <c r="F152" s="330" t="s">
        <v>895</v>
      </c>
      <c r="G152" s="330"/>
    </row>
    <row r="153" spans="1:7" ht="15" x14ac:dyDescent="0.25">
      <c r="A153" s="330">
        <v>148</v>
      </c>
      <c r="B153" s="330" t="s">
        <v>947</v>
      </c>
      <c r="C153" s="330" t="s">
        <v>904</v>
      </c>
      <c r="D153" s="330" t="s">
        <v>747</v>
      </c>
      <c r="E153" s="330" t="s">
        <v>894</v>
      </c>
      <c r="F153" s="330" t="s">
        <v>895</v>
      </c>
      <c r="G153" s="330"/>
    </row>
    <row r="154" spans="1:7" ht="15" x14ac:dyDescent="0.25">
      <c r="A154" s="330">
        <v>149</v>
      </c>
      <c r="B154" s="330" t="s">
        <v>948</v>
      </c>
      <c r="C154" s="330" t="s">
        <v>904</v>
      </c>
      <c r="D154" s="330" t="s">
        <v>747</v>
      </c>
      <c r="E154" s="330" t="s">
        <v>894</v>
      </c>
      <c r="F154" s="330" t="s">
        <v>895</v>
      </c>
      <c r="G154" s="330"/>
    </row>
    <row r="155" spans="1:7" ht="15" x14ac:dyDescent="0.25">
      <c r="A155" s="330">
        <v>150</v>
      </c>
      <c r="B155" s="330" t="s">
        <v>949</v>
      </c>
      <c r="C155" s="330" t="s">
        <v>904</v>
      </c>
      <c r="D155" s="330" t="s">
        <v>747</v>
      </c>
      <c r="E155" s="330" t="s">
        <v>894</v>
      </c>
      <c r="F155" s="330" t="s">
        <v>895</v>
      </c>
      <c r="G155" s="330"/>
    </row>
    <row r="156" spans="1:7" ht="15" x14ac:dyDescent="0.25">
      <c r="A156" s="330">
        <v>151</v>
      </c>
      <c r="B156" s="330" t="s">
        <v>950</v>
      </c>
      <c r="C156" s="330" t="s">
        <v>951</v>
      </c>
      <c r="D156" s="330" t="s">
        <v>747</v>
      </c>
      <c r="E156" s="330" t="s">
        <v>791</v>
      </c>
      <c r="F156" s="330" t="s">
        <v>792</v>
      </c>
      <c r="G156" s="330"/>
    </row>
    <row r="157" spans="1:7" ht="15" x14ac:dyDescent="0.25">
      <c r="A157" s="330">
        <v>152</v>
      </c>
      <c r="B157" s="330" t="s">
        <v>952</v>
      </c>
      <c r="C157" s="330" t="s">
        <v>953</v>
      </c>
      <c r="D157" s="330" t="s">
        <v>747</v>
      </c>
      <c r="E157" s="330" t="s">
        <v>954</v>
      </c>
      <c r="F157" s="331" t="s">
        <v>749</v>
      </c>
      <c r="G157" s="330"/>
    </row>
    <row r="158" spans="1:7" ht="15" x14ac:dyDescent="0.25">
      <c r="A158" s="330">
        <v>153</v>
      </c>
      <c r="B158" s="330" t="s">
        <v>955</v>
      </c>
      <c r="C158" s="330" t="s">
        <v>953</v>
      </c>
      <c r="D158" s="330" t="s">
        <v>747</v>
      </c>
      <c r="E158" s="330" t="s">
        <v>954</v>
      </c>
      <c r="F158" s="331" t="s">
        <v>749</v>
      </c>
      <c r="G158" s="330"/>
    </row>
    <row r="159" spans="1:7" ht="15" x14ac:dyDescent="0.25">
      <c r="A159" s="330">
        <v>154</v>
      </c>
      <c r="B159" s="330" t="s">
        <v>956</v>
      </c>
      <c r="C159" s="330" t="s">
        <v>953</v>
      </c>
      <c r="D159" s="330" t="s">
        <v>747</v>
      </c>
      <c r="E159" s="330" t="s">
        <v>954</v>
      </c>
      <c r="F159" s="331" t="s">
        <v>749</v>
      </c>
      <c r="G159" s="330"/>
    </row>
    <row r="160" spans="1:7" ht="15" x14ac:dyDescent="0.25">
      <c r="A160" s="330">
        <v>155</v>
      </c>
      <c r="B160" s="330" t="s">
        <v>957</v>
      </c>
      <c r="C160" s="330" t="s">
        <v>953</v>
      </c>
      <c r="D160" s="330" t="s">
        <v>747</v>
      </c>
      <c r="E160" s="330" t="s">
        <v>954</v>
      </c>
      <c r="F160" s="331" t="s">
        <v>749</v>
      </c>
      <c r="G160" s="330"/>
    </row>
    <row r="161" spans="1:7" ht="15" x14ac:dyDescent="0.25">
      <c r="A161" s="330">
        <v>156</v>
      </c>
      <c r="B161" s="330" t="s">
        <v>958</v>
      </c>
      <c r="C161" s="330" t="s">
        <v>953</v>
      </c>
      <c r="D161" s="330" t="s">
        <v>747</v>
      </c>
      <c r="E161" s="330" t="s">
        <v>954</v>
      </c>
      <c r="F161" s="331" t="s">
        <v>749</v>
      </c>
      <c r="G161" s="330"/>
    </row>
    <row r="162" spans="1:7" ht="15" x14ac:dyDescent="0.25">
      <c r="A162" s="330">
        <v>157</v>
      </c>
      <c r="B162" s="330" t="s">
        <v>959</v>
      </c>
      <c r="C162" s="330" t="s">
        <v>953</v>
      </c>
      <c r="D162" s="330" t="s">
        <v>747</v>
      </c>
      <c r="E162" s="330" t="s">
        <v>954</v>
      </c>
      <c r="F162" s="331" t="s">
        <v>749</v>
      </c>
      <c r="G162" s="330"/>
    </row>
    <row r="163" spans="1:7" ht="15" x14ac:dyDescent="0.25">
      <c r="A163" s="330">
        <v>158</v>
      </c>
      <c r="B163" s="330" t="s">
        <v>960</v>
      </c>
      <c r="C163" s="330" t="s">
        <v>961</v>
      </c>
      <c r="D163" s="330" t="s">
        <v>747</v>
      </c>
      <c r="E163" s="330" t="s">
        <v>954</v>
      </c>
      <c r="F163" s="331" t="s">
        <v>749</v>
      </c>
      <c r="G163" s="330"/>
    </row>
    <row r="164" spans="1:7" ht="15" x14ac:dyDescent="0.25">
      <c r="A164" s="330">
        <v>159</v>
      </c>
      <c r="B164" s="330" t="s">
        <v>962</v>
      </c>
      <c r="C164" s="330" t="s">
        <v>953</v>
      </c>
      <c r="D164" s="330" t="s">
        <v>747</v>
      </c>
      <c r="E164" s="330" t="s">
        <v>954</v>
      </c>
      <c r="F164" s="331" t="s">
        <v>749</v>
      </c>
      <c r="G164" s="330"/>
    </row>
    <row r="165" spans="1:7" ht="15" x14ac:dyDescent="0.25">
      <c r="A165" s="330">
        <v>160</v>
      </c>
      <c r="B165" s="330" t="s">
        <v>963</v>
      </c>
      <c r="C165" s="330" t="s">
        <v>953</v>
      </c>
      <c r="D165" s="330" t="s">
        <v>747</v>
      </c>
      <c r="E165" s="330" t="s">
        <v>954</v>
      </c>
      <c r="F165" s="331" t="s">
        <v>749</v>
      </c>
      <c r="G165" s="330"/>
    </row>
    <row r="166" spans="1:7" ht="15" x14ac:dyDescent="0.25">
      <c r="A166" s="330">
        <v>161</v>
      </c>
      <c r="B166" s="330" t="s">
        <v>964</v>
      </c>
      <c r="C166" s="330" t="s">
        <v>953</v>
      </c>
      <c r="D166" s="330" t="s">
        <v>747</v>
      </c>
      <c r="E166" s="330" t="s">
        <v>954</v>
      </c>
      <c r="F166" s="331" t="s">
        <v>749</v>
      </c>
      <c r="G166" s="330"/>
    </row>
    <row r="167" spans="1:7" ht="15" x14ac:dyDescent="0.25">
      <c r="A167" s="330">
        <v>162</v>
      </c>
      <c r="B167" s="330" t="s">
        <v>965</v>
      </c>
      <c r="C167" s="330" t="s">
        <v>953</v>
      </c>
      <c r="D167" s="330" t="s">
        <v>747</v>
      </c>
      <c r="E167" s="330" t="s">
        <v>954</v>
      </c>
      <c r="F167" s="331" t="s">
        <v>749</v>
      </c>
      <c r="G167" s="330"/>
    </row>
    <row r="168" spans="1:7" ht="15" x14ac:dyDescent="0.25">
      <c r="A168" s="330">
        <v>163</v>
      </c>
      <c r="B168" s="330" t="s">
        <v>966</v>
      </c>
      <c r="C168" s="330" t="s">
        <v>967</v>
      </c>
      <c r="D168" s="330" t="s">
        <v>747</v>
      </c>
      <c r="E168" s="330" t="s">
        <v>954</v>
      </c>
      <c r="F168" s="331" t="s">
        <v>749</v>
      </c>
      <c r="G168" s="330"/>
    </row>
    <row r="169" spans="1:7" ht="15" x14ac:dyDescent="0.25">
      <c r="A169" s="330">
        <v>164</v>
      </c>
      <c r="B169" s="330" t="s">
        <v>968</v>
      </c>
      <c r="C169" s="330" t="s">
        <v>953</v>
      </c>
      <c r="D169" s="330" t="s">
        <v>747</v>
      </c>
      <c r="E169" s="330" t="s">
        <v>954</v>
      </c>
      <c r="F169" s="331" t="s">
        <v>749</v>
      </c>
      <c r="G169" s="330"/>
    </row>
    <row r="170" spans="1:7" ht="15" x14ac:dyDescent="0.25">
      <c r="A170" s="330">
        <v>165</v>
      </c>
      <c r="B170" s="330" t="s">
        <v>969</v>
      </c>
      <c r="C170" s="330" t="s">
        <v>953</v>
      </c>
      <c r="D170" s="330" t="s">
        <v>747</v>
      </c>
      <c r="E170" s="330" t="s">
        <v>954</v>
      </c>
      <c r="F170" s="331" t="s">
        <v>749</v>
      </c>
      <c r="G170" s="330"/>
    </row>
    <row r="171" spans="1:7" ht="15" x14ac:dyDescent="0.25">
      <c r="A171" s="330">
        <v>166</v>
      </c>
      <c r="B171" s="330" t="s">
        <v>970</v>
      </c>
      <c r="C171" s="330" t="s">
        <v>953</v>
      </c>
      <c r="D171" s="330" t="s">
        <v>747</v>
      </c>
      <c r="E171" s="330" t="s">
        <v>954</v>
      </c>
      <c r="F171" s="331" t="s">
        <v>749</v>
      </c>
      <c r="G171" s="330"/>
    </row>
    <row r="172" spans="1:7" ht="15" x14ac:dyDescent="0.25">
      <c r="A172" s="330">
        <v>167</v>
      </c>
      <c r="B172" s="330" t="s">
        <v>971</v>
      </c>
      <c r="C172" s="330" t="s">
        <v>953</v>
      </c>
      <c r="D172" s="330" t="s">
        <v>747</v>
      </c>
      <c r="E172" s="330" t="s">
        <v>954</v>
      </c>
      <c r="F172" s="331" t="s">
        <v>749</v>
      </c>
      <c r="G172" s="330"/>
    </row>
    <row r="173" spans="1:7" ht="15" x14ac:dyDescent="0.25">
      <c r="A173" s="330">
        <v>168</v>
      </c>
      <c r="B173" s="330" t="s">
        <v>972</v>
      </c>
      <c r="C173" s="330" t="s">
        <v>953</v>
      </c>
      <c r="D173" s="330" t="s">
        <v>747</v>
      </c>
      <c r="E173" s="330" t="s">
        <v>954</v>
      </c>
      <c r="F173" s="331" t="s">
        <v>749</v>
      </c>
      <c r="G173" s="330"/>
    </row>
    <row r="174" spans="1:7" ht="15" x14ac:dyDescent="0.25">
      <c r="A174" s="330">
        <v>169</v>
      </c>
      <c r="B174" s="330" t="s">
        <v>973</v>
      </c>
      <c r="C174" s="330" t="s">
        <v>953</v>
      </c>
      <c r="D174" s="330" t="s">
        <v>747</v>
      </c>
      <c r="E174" s="330" t="s">
        <v>954</v>
      </c>
      <c r="F174" s="331" t="s">
        <v>749</v>
      </c>
      <c r="G174" s="330"/>
    </row>
    <row r="175" spans="1:7" ht="15" x14ac:dyDescent="0.25">
      <c r="A175" s="330">
        <v>170</v>
      </c>
      <c r="B175" s="330" t="s">
        <v>974</v>
      </c>
      <c r="C175" s="330" t="s">
        <v>953</v>
      </c>
      <c r="D175" s="330" t="s">
        <v>747</v>
      </c>
      <c r="E175" s="330" t="s">
        <v>954</v>
      </c>
      <c r="F175" s="331" t="s">
        <v>749</v>
      </c>
      <c r="G175" s="330"/>
    </row>
    <row r="176" spans="1:7" ht="15" x14ac:dyDescent="0.25">
      <c r="A176" s="330">
        <v>171</v>
      </c>
      <c r="B176" s="330" t="s">
        <v>975</v>
      </c>
      <c r="C176" s="330" t="s">
        <v>953</v>
      </c>
      <c r="D176" s="330" t="s">
        <v>747</v>
      </c>
      <c r="E176" s="330" t="s">
        <v>954</v>
      </c>
      <c r="F176" s="331" t="s">
        <v>749</v>
      </c>
      <c r="G176" s="330"/>
    </row>
    <row r="177" spans="1:7" ht="15" x14ac:dyDescent="0.25">
      <c r="A177" s="330">
        <v>172</v>
      </c>
      <c r="B177" s="330" t="s">
        <v>976</v>
      </c>
      <c r="C177" s="330" t="s">
        <v>977</v>
      </c>
      <c r="D177" s="330" t="s">
        <v>747</v>
      </c>
      <c r="E177" s="330" t="s">
        <v>800</v>
      </c>
      <c r="F177" s="330" t="s">
        <v>801</v>
      </c>
      <c r="G177" s="330"/>
    </row>
    <row r="178" spans="1:7" ht="15" x14ac:dyDescent="0.25">
      <c r="A178" s="330">
        <v>173</v>
      </c>
      <c r="B178" s="330" t="s">
        <v>978</v>
      </c>
      <c r="C178" s="330" t="s">
        <v>979</v>
      </c>
      <c r="D178" s="330" t="s">
        <v>747</v>
      </c>
      <c r="E178" s="330" t="s">
        <v>808</v>
      </c>
      <c r="F178" s="330" t="s">
        <v>809</v>
      </c>
      <c r="G178" s="330"/>
    </row>
    <row r="179" spans="1:7" ht="15" x14ac:dyDescent="0.25">
      <c r="A179" s="330">
        <v>174</v>
      </c>
      <c r="B179" s="330" t="s">
        <v>980</v>
      </c>
      <c r="C179" s="330" t="s">
        <v>979</v>
      </c>
      <c r="D179" s="330" t="s">
        <v>747</v>
      </c>
      <c r="E179" s="330" t="s">
        <v>808</v>
      </c>
      <c r="F179" s="330" t="s">
        <v>809</v>
      </c>
      <c r="G179" s="330"/>
    </row>
    <row r="180" spans="1:7" ht="15" x14ac:dyDescent="0.25">
      <c r="A180" s="330">
        <v>175</v>
      </c>
      <c r="B180" s="330" t="s">
        <v>981</v>
      </c>
      <c r="C180" s="330" t="s">
        <v>979</v>
      </c>
      <c r="D180" s="330" t="s">
        <v>747</v>
      </c>
      <c r="E180" s="330" t="s">
        <v>808</v>
      </c>
      <c r="F180" s="330" t="s">
        <v>809</v>
      </c>
      <c r="G180" s="330"/>
    </row>
    <row r="181" spans="1:7" ht="15" x14ac:dyDescent="0.25">
      <c r="A181" s="330">
        <v>176</v>
      </c>
      <c r="B181" s="330" t="s">
        <v>982</v>
      </c>
      <c r="C181" s="330" t="s">
        <v>979</v>
      </c>
      <c r="D181" s="330" t="s">
        <v>747</v>
      </c>
      <c r="E181" s="330" t="s">
        <v>808</v>
      </c>
      <c r="F181" s="330" t="s">
        <v>809</v>
      </c>
      <c r="G181" s="330"/>
    </row>
    <row r="182" spans="1:7" ht="15" x14ac:dyDescent="0.25">
      <c r="A182" s="330">
        <v>177</v>
      </c>
      <c r="B182" s="330" t="s">
        <v>983</v>
      </c>
      <c r="C182" s="330" t="s">
        <v>979</v>
      </c>
      <c r="D182" s="330" t="s">
        <v>747</v>
      </c>
      <c r="E182" s="330" t="s">
        <v>808</v>
      </c>
      <c r="F182" s="330" t="s">
        <v>809</v>
      </c>
      <c r="G182" s="330"/>
    </row>
    <row r="183" spans="1:7" ht="15" x14ac:dyDescent="0.25">
      <c r="A183" s="330">
        <v>178</v>
      </c>
      <c r="B183" s="330" t="s">
        <v>984</v>
      </c>
      <c r="C183" s="330" t="s">
        <v>979</v>
      </c>
      <c r="D183" s="330" t="s">
        <v>747</v>
      </c>
      <c r="E183" s="330" t="s">
        <v>808</v>
      </c>
      <c r="F183" s="330" t="s">
        <v>809</v>
      </c>
      <c r="G183" s="330"/>
    </row>
    <row r="184" spans="1:7" ht="15" x14ac:dyDescent="0.25">
      <c r="A184" s="330">
        <v>179</v>
      </c>
      <c r="B184" s="330" t="s">
        <v>985</v>
      </c>
      <c r="C184" s="330" t="s">
        <v>979</v>
      </c>
      <c r="D184" s="330" t="s">
        <v>747</v>
      </c>
      <c r="E184" s="330" t="s">
        <v>808</v>
      </c>
      <c r="F184" s="330" t="s">
        <v>809</v>
      </c>
      <c r="G184" s="330"/>
    </row>
    <row r="185" spans="1:7" ht="15" x14ac:dyDescent="0.25">
      <c r="A185" s="330">
        <v>180</v>
      </c>
      <c r="B185" s="330" t="s">
        <v>986</v>
      </c>
      <c r="C185" s="330" t="s">
        <v>987</v>
      </c>
      <c r="D185" s="330" t="s">
        <v>747</v>
      </c>
      <c r="E185" s="330" t="s">
        <v>988</v>
      </c>
      <c r="F185" s="330" t="s">
        <v>989</v>
      </c>
      <c r="G185" s="330"/>
    </row>
    <row r="186" spans="1:7" ht="15" x14ac:dyDescent="0.25">
      <c r="A186" s="330">
        <v>181</v>
      </c>
      <c r="B186" s="330" t="s">
        <v>990</v>
      </c>
      <c r="C186" s="330" t="s">
        <v>987</v>
      </c>
      <c r="D186" s="330" t="s">
        <v>747</v>
      </c>
      <c r="E186" s="330" t="s">
        <v>988</v>
      </c>
      <c r="F186" s="330" t="s">
        <v>989</v>
      </c>
      <c r="G186" s="330"/>
    </row>
    <row r="187" spans="1:7" ht="15" x14ac:dyDescent="0.25">
      <c r="A187" s="330">
        <v>182</v>
      </c>
      <c r="B187" s="330" t="s">
        <v>991</v>
      </c>
      <c r="C187" s="330" t="s">
        <v>987</v>
      </c>
      <c r="D187" s="330" t="s">
        <v>747</v>
      </c>
      <c r="E187" s="330" t="s">
        <v>988</v>
      </c>
      <c r="F187" s="330" t="s">
        <v>989</v>
      </c>
      <c r="G187" s="330"/>
    </row>
    <row r="188" spans="1:7" ht="15" x14ac:dyDescent="0.25">
      <c r="A188" s="330">
        <v>183</v>
      </c>
      <c r="B188" s="330" t="s">
        <v>992</v>
      </c>
      <c r="C188" s="330" t="s">
        <v>987</v>
      </c>
      <c r="D188" s="330" t="s">
        <v>747</v>
      </c>
      <c r="E188" s="330" t="s">
        <v>873</v>
      </c>
      <c r="F188" s="330" t="s">
        <v>874</v>
      </c>
      <c r="G188" s="330"/>
    </row>
    <row r="189" spans="1:7" ht="15" x14ac:dyDescent="0.25">
      <c r="A189" s="330">
        <v>184</v>
      </c>
      <c r="B189" s="330" t="s">
        <v>993</v>
      </c>
      <c r="C189" s="330" t="s">
        <v>987</v>
      </c>
      <c r="D189" s="330" t="s">
        <v>747</v>
      </c>
      <c r="E189" s="330" t="s">
        <v>873</v>
      </c>
      <c r="F189" s="330" t="s">
        <v>874</v>
      </c>
      <c r="G189" s="330"/>
    </row>
    <row r="190" spans="1:7" ht="15" x14ac:dyDescent="0.25">
      <c r="A190" s="330">
        <v>185</v>
      </c>
      <c r="B190" s="330" t="s">
        <v>994</v>
      </c>
      <c r="C190" s="330" t="s">
        <v>987</v>
      </c>
      <c r="D190" s="330" t="s">
        <v>747</v>
      </c>
      <c r="E190" s="330" t="s">
        <v>873</v>
      </c>
      <c r="F190" s="330" t="s">
        <v>874</v>
      </c>
      <c r="G190" s="330"/>
    </row>
    <row r="191" spans="1:7" ht="15" x14ac:dyDescent="0.25">
      <c r="A191" s="330">
        <v>186</v>
      </c>
      <c r="B191" s="330" t="s">
        <v>995</v>
      </c>
      <c r="C191" s="330" t="s">
        <v>987</v>
      </c>
      <c r="D191" s="330" t="s">
        <v>747</v>
      </c>
      <c r="E191" s="330" t="s">
        <v>996</v>
      </c>
      <c r="F191" s="330" t="s">
        <v>989</v>
      </c>
      <c r="G191" s="330"/>
    </row>
    <row r="192" spans="1:7" ht="15" x14ac:dyDescent="0.25">
      <c r="A192" s="330">
        <v>187</v>
      </c>
      <c r="B192" s="330" t="s">
        <v>997</v>
      </c>
      <c r="C192" s="330" t="s">
        <v>987</v>
      </c>
      <c r="D192" s="330" t="s">
        <v>747</v>
      </c>
      <c r="E192" s="330" t="s">
        <v>996</v>
      </c>
      <c r="F192" s="330" t="s">
        <v>998</v>
      </c>
      <c r="G192" s="330"/>
    </row>
    <row r="193" spans="1:7" ht="15" x14ac:dyDescent="0.25">
      <c r="A193" s="330">
        <v>188</v>
      </c>
      <c r="B193" s="330" t="s">
        <v>999</v>
      </c>
      <c r="C193" s="330" t="s">
        <v>1000</v>
      </c>
      <c r="D193" s="330" t="s">
        <v>747</v>
      </c>
      <c r="E193" s="330" t="s">
        <v>886</v>
      </c>
      <c r="F193" s="330" t="s">
        <v>887</v>
      </c>
      <c r="G193" s="330"/>
    </row>
    <row r="194" spans="1:7" ht="15" x14ac:dyDescent="0.25">
      <c r="A194" s="330">
        <v>189</v>
      </c>
      <c r="B194" s="330" t="s">
        <v>1001</v>
      </c>
      <c r="C194" s="330" t="s">
        <v>1000</v>
      </c>
      <c r="D194" s="330" t="s">
        <v>747</v>
      </c>
      <c r="E194" s="330" t="s">
        <v>817</v>
      </c>
      <c r="F194" s="330" t="s">
        <v>818</v>
      </c>
      <c r="G194" s="330"/>
    </row>
    <row r="195" spans="1:7" ht="15" x14ac:dyDescent="0.25">
      <c r="A195" s="330">
        <v>190</v>
      </c>
      <c r="B195" s="330" t="s">
        <v>1002</v>
      </c>
      <c r="C195" s="330" t="s">
        <v>1000</v>
      </c>
      <c r="D195" s="330" t="s">
        <v>747</v>
      </c>
      <c r="E195" s="330" t="s">
        <v>1003</v>
      </c>
      <c r="F195" s="330" t="s">
        <v>1004</v>
      </c>
      <c r="G195" s="330"/>
    </row>
    <row r="196" spans="1:7" ht="15" x14ac:dyDescent="0.25">
      <c r="A196" s="330">
        <v>191</v>
      </c>
      <c r="B196" s="330" t="s">
        <v>1005</v>
      </c>
      <c r="C196" s="330" t="s">
        <v>1000</v>
      </c>
      <c r="D196" s="330" t="s">
        <v>747</v>
      </c>
      <c r="E196" s="330" t="s">
        <v>1003</v>
      </c>
      <c r="F196" s="330" t="s">
        <v>1004</v>
      </c>
      <c r="G196" s="330"/>
    </row>
    <row r="197" spans="1:7" ht="15" x14ac:dyDescent="0.25">
      <c r="A197" s="330">
        <v>192</v>
      </c>
      <c r="B197" s="330" t="s">
        <v>1006</v>
      </c>
      <c r="C197" s="330" t="s">
        <v>1000</v>
      </c>
      <c r="D197" s="330" t="s">
        <v>747</v>
      </c>
      <c r="E197" s="330" t="s">
        <v>800</v>
      </c>
      <c r="F197" s="330" t="s">
        <v>801</v>
      </c>
      <c r="G197" s="330"/>
    </row>
    <row r="198" spans="1:7" ht="15" x14ac:dyDescent="0.25">
      <c r="A198" s="330">
        <v>193</v>
      </c>
      <c r="B198" s="330" t="s">
        <v>1007</v>
      </c>
      <c r="C198" s="330" t="s">
        <v>1000</v>
      </c>
      <c r="D198" s="330" t="s">
        <v>747</v>
      </c>
      <c r="E198" s="330" t="s">
        <v>800</v>
      </c>
      <c r="F198" s="330" t="s">
        <v>801</v>
      </c>
      <c r="G198" s="330"/>
    </row>
    <row r="199" spans="1:7" ht="15" x14ac:dyDescent="0.25">
      <c r="A199" s="330">
        <v>194</v>
      </c>
      <c r="B199" s="330" t="s">
        <v>1008</v>
      </c>
      <c r="C199" s="330" t="s">
        <v>1009</v>
      </c>
      <c r="D199" s="330" t="s">
        <v>747</v>
      </c>
      <c r="E199" s="330" t="s">
        <v>808</v>
      </c>
      <c r="F199" s="330" t="s">
        <v>809</v>
      </c>
      <c r="G199" s="330"/>
    </row>
    <row r="200" spans="1:7" ht="15" x14ac:dyDescent="0.25">
      <c r="A200" s="330">
        <v>195</v>
      </c>
      <c r="B200" s="330" t="s">
        <v>1010</v>
      </c>
      <c r="C200" s="330" t="s">
        <v>1009</v>
      </c>
      <c r="D200" s="330" t="s">
        <v>747</v>
      </c>
      <c r="E200" s="330" t="s">
        <v>855</v>
      </c>
      <c r="F200" s="331" t="s">
        <v>856</v>
      </c>
      <c r="G200" s="330"/>
    </row>
    <row r="201" spans="1:7" ht="15" x14ac:dyDescent="0.25">
      <c r="A201" s="330">
        <v>196</v>
      </c>
      <c r="B201" s="330" t="s">
        <v>1011</v>
      </c>
      <c r="C201" s="330" t="s">
        <v>1012</v>
      </c>
      <c r="D201" s="330" t="s">
        <v>747</v>
      </c>
      <c r="E201" s="330" t="s">
        <v>808</v>
      </c>
      <c r="F201" s="330" t="s">
        <v>809</v>
      </c>
      <c r="G201" s="330"/>
    </row>
    <row r="202" spans="1:7" ht="15" x14ac:dyDescent="0.25">
      <c r="A202" s="330">
        <v>197</v>
      </c>
      <c r="B202" s="330" t="s">
        <v>1013</v>
      </c>
      <c r="C202" s="330" t="s">
        <v>1014</v>
      </c>
      <c r="D202" s="330" t="s">
        <v>747</v>
      </c>
      <c r="E202" s="330" t="s">
        <v>901</v>
      </c>
      <c r="F202" s="330" t="s">
        <v>895</v>
      </c>
      <c r="G202" s="330"/>
    </row>
    <row r="203" spans="1:7" ht="15" x14ac:dyDescent="0.25">
      <c r="A203" s="330">
        <v>198</v>
      </c>
      <c r="B203" s="330" t="s">
        <v>1015</v>
      </c>
      <c r="C203" s="330" t="s">
        <v>1014</v>
      </c>
      <c r="D203" s="330" t="s">
        <v>747</v>
      </c>
      <c r="E203" s="330" t="s">
        <v>901</v>
      </c>
      <c r="F203" s="330" t="s">
        <v>895</v>
      </c>
      <c r="G203" s="330"/>
    </row>
    <row r="204" spans="1:7" ht="15" x14ac:dyDescent="0.25">
      <c r="A204" s="330">
        <v>199</v>
      </c>
      <c r="B204" s="330" t="s">
        <v>1016</v>
      </c>
      <c r="C204" s="330" t="s">
        <v>1014</v>
      </c>
      <c r="D204" s="330" t="s">
        <v>747</v>
      </c>
      <c r="E204" s="330" t="s">
        <v>901</v>
      </c>
      <c r="F204" s="330" t="s">
        <v>895</v>
      </c>
      <c r="G204" s="330"/>
    </row>
    <row r="205" spans="1:7" ht="15" x14ac:dyDescent="0.25">
      <c r="A205" s="330">
        <v>200</v>
      </c>
      <c r="B205" s="330" t="s">
        <v>1017</v>
      </c>
      <c r="C205" s="330" t="s">
        <v>1014</v>
      </c>
      <c r="D205" s="330" t="s">
        <v>747</v>
      </c>
      <c r="E205" s="330" t="s">
        <v>901</v>
      </c>
      <c r="F205" s="330" t="s">
        <v>895</v>
      </c>
      <c r="G205" s="330"/>
    </row>
    <row r="206" spans="1:7" ht="15" x14ac:dyDescent="0.25">
      <c r="A206" s="330">
        <v>201</v>
      </c>
      <c r="B206" s="330" t="s">
        <v>1018</v>
      </c>
      <c r="C206" s="330" t="s">
        <v>1014</v>
      </c>
      <c r="D206" s="330" t="s">
        <v>747</v>
      </c>
      <c r="E206" s="330" t="s">
        <v>901</v>
      </c>
      <c r="F206" s="330" t="s">
        <v>895</v>
      </c>
      <c r="G206" s="330"/>
    </row>
    <row r="207" spans="1:7" ht="15" x14ac:dyDescent="0.25">
      <c r="A207" s="330">
        <v>202</v>
      </c>
      <c r="B207" s="330" t="s">
        <v>1019</v>
      </c>
      <c r="C207" s="330" t="s">
        <v>1020</v>
      </c>
      <c r="D207" s="330" t="s">
        <v>747</v>
      </c>
      <c r="E207" s="330" t="s">
        <v>901</v>
      </c>
      <c r="F207" s="330" t="s">
        <v>895</v>
      </c>
      <c r="G207" s="330"/>
    </row>
    <row r="208" spans="1:7" ht="15" x14ac:dyDescent="0.25">
      <c r="A208" s="330">
        <v>203</v>
      </c>
      <c r="B208" s="330" t="s">
        <v>1021</v>
      </c>
      <c r="C208" s="330" t="s">
        <v>1014</v>
      </c>
      <c r="D208" s="330" t="s">
        <v>747</v>
      </c>
      <c r="E208" s="330" t="s">
        <v>901</v>
      </c>
      <c r="F208" s="330" t="s">
        <v>895</v>
      </c>
      <c r="G208" s="330"/>
    </row>
    <row r="209" spans="1:7" ht="15" x14ac:dyDescent="0.25">
      <c r="A209" s="330">
        <v>204</v>
      </c>
      <c r="B209" s="330" t="s">
        <v>1022</v>
      </c>
      <c r="C209" s="330" t="s">
        <v>1014</v>
      </c>
      <c r="D209" s="330" t="s">
        <v>747</v>
      </c>
      <c r="E209" s="330" t="s">
        <v>901</v>
      </c>
      <c r="F209" s="330" t="s">
        <v>895</v>
      </c>
      <c r="G209" s="330"/>
    </row>
    <row r="210" spans="1:7" ht="15" x14ac:dyDescent="0.25">
      <c r="A210" s="330">
        <v>205</v>
      </c>
      <c r="B210" s="330" t="s">
        <v>1023</v>
      </c>
      <c r="C210" s="330" t="s">
        <v>1014</v>
      </c>
      <c r="D210" s="330" t="s">
        <v>747</v>
      </c>
      <c r="E210" s="330" t="s">
        <v>901</v>
      </c>
      <c r="F210" s="330" t="s">
        <v>895</v>
      </c>
      <c r="G210" s="330"/>
    </row>
    <row r="211" spans="1:7" ht="15" x14ac:dyDescent="0.25">
      <c r="A211" s="330">
        <v>206</v>
      </c>
      <c r="B211" s="330" t="s">
        <v>1024</v>
      </c>
      <c r="C211" s="330" t="s">
        <v>1014</v>
      </c>
      <c r="D211" s="330" t="s">
        <v>747</v>
      </c>
      <c r="E211" s="330" t="s">
        <v>901</v>
      </c>
      <c r="F211" s="330" t="s">
        <v>895</v>
      </c>
      <c r="G211" s="330"/>
    </row>
    <row r="212" spans="1:7" ht="15" x14ac:dyDescent="0.25">
      <c r="A212" s="330">
        <v>207</v>
      </c>
      <c r="B212" s="330" t="s">
        <v>1025</v>
      </c>
      <c r="C212" s="330" t="s">
        <v>1014</v>
      </c>
      <c r="D212" s="330" t="s">
        <v>747</v>
      </c>
      <c r="E212" s="330" t="s">
        <v>901</v>
      </c>
      <c r="F212" s="330" t="s">
        <v>895</v>
      </c>
      <c r="G212" s="330"/>
    </row>
    <row r="213" spans="1:7" ht="15" x14ac:dyDescent="0.25">
      <c r="A213" s="330">
        <v>208</v>
      </c>
      <c r="B213" s="330" t="s">
        <v>1026</v>
      </c>
      <c r="C213" s="330" t="s">
        <v>1014</v>
      </c>
      <c r="D213" s="330" t="s">
        <v>747</v>
      </c>
      <c r="E213" s="330" t="s">
        <v>901</v>
      </c>
      <c r="F213" s="330" t="s">
        <v>895</v>
      </c>
      <c r="G213" s="330"/>
    </row>
    <row r="214" spans="1:7" ht="15" x14ac:dyDescent="0.25">
      <c r="A214" s="330">
        <v>209</v>
      </c>
      <c r="B214" s="330" t="s">
        <v>1027</v>
      </c>
      <c r="C214" s="330" t="s">
        <v>1014</v>
      </c>
      <c r="D214" s="330" t="s">
        <v>747</v>
      </c>
      <c r="E214" s="330" t="s">
        <v>804</v>
      </c>
      <c r="F214" s="331" t="s">
        <v>749</v>
      </c>
      <c r="G214" s="330"/>
    </row>
    <row r="215" spans="1:7" ht="15" x14ac:dyDescent="0.25">
      <c r="A215" s="330">
        <v>210</v>
      </c>
      <c r="B215" s="330" t="s">
        <v>1028</v>
      </c>
      <c r="C215" s="330" t="s">
        <v>1014</v>
      </c>
      <c r="D215" s="330" t="s">
        <v>747</v>
      </c>
      <c r="E215" s="330" t="s">
        <v>804</v>
      </c>
      <c r="F215" s="331" t="s">
        <v>749</v>
      </c>
      <c r="G215" s="330"/>
    </row>
    <row r="216" spans="1:7" ht="15" x14ac:dyDescent="0.25">
      <c r="A216" s="330">
        <v>211</v>
      </c>
      <c r="B216" s="330" t="s">
        <v>1029</v>
      </c>
      <c r="C216" s="330" t="s">
        <v>1014</v>
      </c>
      <c r="D216" s="330" t="s">
        <v>747</v>
      </c>
      <c r="E216" s="330" t="s">
        <v>804</v>
      </c>
      <c r="F216" s="331" t="s">
        <v>749</v>
      </c>
      <c r="G216" s="330"/>
    </row>
    <row r="217" spans="1:7" ht="15" x14ac:dyDescent="0.25">
      <c r="A217" s="330">
        <v>212</v>
      </c>
      <c r="B217" s="330" t="s">
        <v>1030</v>
      </c>
      <c r="C217" s="330" t="s">
        <v>1014</v>
      </c>
      <c r="D217" s="330" t="s">
        <v>747</v>
      </c>
      <c r="E217" s="330" t="s">
        <v>804</v>
      </c>
      <c r="F217" s="331" t="s">
        <v>749</v>
      </c>
      <c r="G217" s="330"/>
    </row>
    <row r="218" spans="1:7" ht="15" x14ac:dyDescent="0.25">
      <c r="A218" s="330">
        <v>213</v>
      </c>
      <c r="B218" s="330" t="s">
        <v>1031</v>
      </c>
      <c r="C218" s="330" t="s">
        <v>1014</v>
      </c>
      <c r="D218" s="330" t="s">
        <v>747</v>
      </c>
      <c r="E218" s="330" t="s">
        <v>804</v>
      </c>
      <c r="F218" s="331" t="s">
        <v>749</v>
      </c>
      <c r="G218" s="330"/>
    </row>
    <row r="219" spans="1:7" ht="15" x14ac:dyDescent="0.25">
      <c r="A219" s="330">
        <v>214</v>
      </c>
      <c r="B219" s="330" t="s">
        <v>1032</v>
      </c>
      <c r="C219" s="330" t="s">
        <v>1014</v>
      </c>
      <c r="D219" s="330" t="s">
        <v>747</v>
      </c>
      <c r="E219" s="330" t="s">
        <v>804</v>
      </c>
      <c r="F219" s="331" t="s">
        <v>749</v>
      </c>
      <c r="G219" s="330"/>
    </row>
    <row r="220" spans="1:7" ht="15" x14ac:dyDescent="0.25">
      <c r="A220" s="330">
        <v>215</v>
      </c>
      <c r="B220" s="330" t="s">
        <v>1033</v>
      </c>
      <c r="C220" s="330" t="s">
        <v>1034</v>
      </c>
      <c r="D220" s="330" t="s">
        <v>747</v>
      </c>
      <c r="E220" s="330" t="s">
        <v>829</v>
      </c>
      <c r="F220" s="330" t="s">
        <v>830</v>
      </c>
      <c r="G220" s="330"/>
    </row>
    <row r="221" spans="1:7" ht="15" x14ac:dyDescent="0.25">
      <c r="A221" s="330">
        <v>216</v>
      </c>
      <c r="B221" s="330" t="s">
        <v>1035</v>
      </c>
      <c r="C221" s="330" t="s">
        <v>1036</v>
      </c>
      <c r="D221" s="330" t="s">
        <v>747</v>
      </c>
      <c r="E221" s="330" t="s">
        <v>804</v>
      </c>
      <c r="F221" s="331" t="s">
        <v>749</v>
      </c>
      <c r="G221" s="330"/>
    </row>
    <row r="222" spans="1:7" ht="15" x14ac:dyDescent="0.25">
      <c r="A222" s="330">
        <v>217</v>
      </c>
      <c r="B222" s="330" t="s">
        <v>1037</v>
      </c>
      <c r="C222" s="330" t="s">
        <v>1036</v>
      </c>
      <c r="D222" s="330" t="s">
        <v>747</v>
      </c>
      <c r="E222" s="330" t="s">
        <v>804</v>
      </c>
      <c r="F222" s="331" t="s">
        <v>749</v>
      </c>
      <c r="G222" s="330"/>
    </row>
    <row r="223" spans="1:7" ht="15" x14ac:dyDescent="0.25">
      <c r="A223" s="330">
        <v>218</v>
      </c>
      <c r="B223" s="330" t="s">
        <v>1038</v>
      </c>
      <c r="C223" s="330" t="s">
        <v>1036</v>
      </c>
      <c r="D223" s="330" t="s">
        <v>747</v>
      </c>
      <c r="E223" s="330" t="s">
        <v>804</v>
      </c>
      <c r="F223" s="331" t="s">
        <v>749</v>
      </c>
      <c r="G223" s="330"/>
    </row>
    <row r="224" spans="1:7" ht="15" x14ac:dyDescent="0.25">
      <c r="A224" s="330">
        <v>219</v>
      </c>
      <c r="B224" s="330" t="s">
        <v>1039</v>
      </c>
      <c r="C224" s="330" t="s">
        <v>1040</v>
      </c>
      <c r="D224" s="330" t="s">
        <v>747</v>
      </c>
      <c r="E224" s="330" t="s">
        <v>808</v>
      </c>
      <c r="F224" s="330" t="s">
        <v>809</v>
      </c>
      <c r="G224" s="330"/>
    </row>
    <row r="225" spans="1:7" ht="15" x14ac:dyDescent="0.25">
      <c r="A225" s="330">
        <v>220</v>
      </c>
      <c r="B225" s="330" t="s">
        <v>1041</v>
      </c>
      <c r="C225" s="330" t="s">
        <v>1040</v>
      </c>
      <c r="D225" s="330" t="s">
        <v>747</v>
      </c>
      <c r="E225" s="330" t="s">
        <v>808</v>
      </c>
      <c r="F225" s="330" t="s">
        <v>809</v>
      </c>
      <c r="G225" s="330"/>
    </row>
    <row r="226" spans="1:7" ht="15" x14ac:dyDescent="0.25">
      <c r="A226" s="330">
        <v>221</v>
      </c>
      <c r="B226" s="330" t="s">
        <v>1042</v>
      </c>
      <c r="C226" s="330" t="s">
        <v>1043</v>
      </c>
      <c r="D226" s="330" t="s">
        <v>747</v>
      </c>
      <c r="E226" s="330" t="s">
        <v>866</v>
      </c>
      <c r="F226" s="330" t="s">
        <v>1044</v>
      </c>
      <c r="G226" s="330"/>
    </row>
    <row r="227" spans="1:7" ht="15" x14ac:dyDescent="0.25">
      <c r="A227" s="330">
        <v>222</v>
      </c>
      <c r="B227" s="330" t="s">
        <v>1045</v>
      </c>
      <c r="C227" s="330" t="s">
        <v>1043</v>
      </c>
      <c r="D227" s="330" t="s">
        <v>747</v>
      </c>
      <c r="E227" s="330" t="s">
        <v>781</v>
      </c>
      <c r="F227" s="330" t="s">
        <v>782</v>
      </c>
      <c r="G227" s="330"/>
    </row>
    <row r="228" spans="1:7" ht="15" x14ac:dyDescent="0.25">
      <c r="A228" s="330">
        <v>223</v>
      </c>
      <c r="B228" s="330" t="s">
        <v>1046</v>
      </c>
      <c r="C228" s="330" t="s">
        <v>1047</v>
      </c>
      <c r="D228" s="330" t="s">
        <v>747</v>
      </c>
      <c r="E228" s="330" t="s">
        <v>886</v>
      </c>
      <c r="F228" s="330" t="s">
        <v>887</v>
      </c>
      <c r="G228" s="330"/>
    </row>
    <row r="229" spans="1:7" ht="15" x14ac:dyDescent="0.25">
      <c r="A229" s="330">
        <v>224</v>
      </c>
      <c r="B229" s="330" t="s">
        <v>1048</v>
      </c>
      <c r="C229" s="330" t="s">
        <v>1049</v>
      </c>
      <c r="D229" s="330" t="s">
        <v>747</v>
      </c>
      <c r="E229" s="330" t="s">
        <v>886</v>
      </c>
      <c r="F229" s="330" t="s">
        <v>887</v>
      </c>
      <c r="G229" s="330"/>
    </row>
    <row r="230" spans="1:7" ht="15" x14ac:dyDescent="0.25">
      <c r="A230" s="330">
        <v>225</v>
      </c>
      <c r="B230" s="330" t="s">
        <v>1050</v>
      </c>
      <c r="C230" s="330" t="s">
        <v>1049</v>
      </c>
      <c r="D230" s="330" t="s">
        <v>747</v>
      </c>
      <c r="E230" s="330" t="s">
        <v>886</v>
      </c>
      <c r="F230" s="330" t="s">
        <v>887</v>
      </c>
      <c r="G230" s="330"/>
    </row>
    <row r="231" spans="1:7" ht="15" x14ac:dyDescent="0.25">
      <c r="A231" s="330">
        <v>226</v>
      </c>
      <c r="B231" s="330" t="s">
        <v>1051</v>
      </c>
      <c r="C231" s="330" t="s">
        <v>1049</v>
      </c>
      <c r="D231" s="330" t="s">
        <v>747</v>
      </c>
      <c r="E231" s="330" t="s">
        <v>886</v>
      </c>
      <c r="F231" s="330" t="s">
        <v>887</v>
      </c>
      <c r="G231" s="330"/>
    </row>
    <row r="232" spans="1:7" ht="15" x14ac:dyDescent="0.25">
      <c r="A232" s="330">
        <v>227</v>
      </c>
      <c r="B232" s="330" t="s">
        <v>1052</v>
      </c>
      <c r="C232" s="330" t="s">
        <v>1049</v>
      </c>
      <c r="D232" s="330" t="s">
        <v>747</v>
      </c>
      <c r="E232" s="330" t="s">
        <v>886</v>
      </c>
      <c r="F232" s="330" t="s">
        <v>887</v>
      </c>
      <c r="G232" s="330"/>
    </row>
    <row r="233" spans="1:7" ht="15" x14ac:dyDescent="0.25">
      <c r="A233" s="330">
        <v>228</v>
      </c>
      <c r="B233" s="330" t="s">
        <v>1053</v>
      </c>
      <c r="C233" s="330" t="s">
        <v>1049</v>
      </c>
      <c r="D233" s="330" t="s">
        <v>747</v>
      </c>
      <c r="E233" s="330" t="s">
        <v>886</v>
      </c>
      <c r="F233" s="330" t="s">
        <v>887</v>
      </c>
      <c r="G233" s="330"/>
    </row>
    <row r="234" spans="1:7" ht="15" x14ac:dyDescent="0.25">
      <c r="A234" s="330">
        <v>229</v>
      </c>
      <c r="B234" s="330" t="s">
        <v>1054</v>
      </c>
      <c r="C234" s="330" t="s">
        <v>1049</v>
      </c>
      <c r="D234" s="330" t="s">
        <v>747</v>
      </c>
      <c r="E234" s="330" t="s">
        <v>886</v>
      </c>
      <c r="F234" s="330" t="s">
        <v>887</v>
      </c>
      <c r="G234" s="330"/>
    </row>
    <row r="235" spans="1:7" ht="15" x14ac:dyDescent="0.25">
      <c r="A235" s="330">
        <v>230</v>
      </c>
      <c r="B235" s="330" t="s">
        <v>1055</v>
      </c>
      <c r="C235" s="330" t="s">
        <v>1049</v>
      </c>
      <c r="D235" s="330" t="s">
        <v>747</v>
      </c>
      <c r="E235" s="330" t="s">
        <v>886</v>
      </c>
      <c r="F235" s="330" t="s">
        <v>887</v>
      </c>
      <c r="G235" s="330"/>
    </row>
    <row r="236" spans="1:7" ht="15" x14ac:dyDescent="0.25">
      <c r="A236" s="330">
        <v>231</v>
      </c>
      <c r="B236" s="330" t="s">
        <v>1056</v>
      </c>
      <c r="C236" s="330" t="s">
        <v>1049</v>
      </c>
      <c r="D236" s="330" t="s">
        <v>747</v>
      </c>
      <c r="E236" s="330" t="s">
        <v>886</v>
      </c>
      <c r="F236" s="330" t="s">
        <v>887</v>
      </c>
      <c r="G236" s="330"/>
    </row>
    <row r="237" spans="1:7" ht="15" x14ac:dyDescent="0.25">
      <c r="A237" s="330">
        <v>232</v>
      </c>
      <c r="B237" s="330" t="s">
        <v>1057</v>
      </c>
      <c r="C237" s="330" t="s">
        <v>1049</v>
      </c>
      <c r="D237" s="330" t="s">
        <v>747</v>
      </c>
      <c r="E237" s="330" t="s">
        <v>886</v>
      </c>
      <c r="F237" s="330" t="s">
        <v>887</v>
      </c>
      <c r="G237" s="330"/>
    </row>
    <row r="238" spans="1:7" ht="15" x14ac:dyDescent="0.25">
      <c r="A238" s="330">
        <v>233</v>
      </c>
      <c r="B238" s="330" t="s">
        <v>1058</v>
      </c>
      <c r="C238" s="330" t="s">
        <v>1049</v>
      </c>
      <c r="D238" s="330" t="s">
        <v>747</v>
      </c>
      <c r="E238" s="330" t="s">
        <v>886</v>
      </c>
      <c r="F238" s="330" t="s">
        <v>887</v>
      </c>
      <c r="G238" s="330"/>
    </row>
    <row r="239" spans="1:7" ht="15" x14ac:dyDescent="0.25">
      <c r="A239" s="330">
        <v>234</v>
      </c>
      <c r="B239" s="330" t="s">
        <v>1059</v>
      </c>
      <c r="C239" s="330" t="s">
        <v>1049</v>
      </c>
      <c r="D239" s="330" t="s">
        <v>747</v>
      </c>
      <c r="E239" s="330" t="s">
        <v>886</v>
      </c>
      <c r="F239" s="330" t="s">
        <v>887</v>
      </c>
      <c r="G239" s="330"/>
    </row>
    <row r="240" spans="1:7" ht="15" x14ac:dyDescent="0.25">
      <c r="A240" s="330">
        <v>235</v>
      </c>
      <c r="B240" s="330" t="s">
        <v>1060</v>
      </c>
      <c r="C240" s="330" t="s">
        <v>1049</v>
      </c>
      <c r="D240" s="330" t="s">
        <v>747</v>
      </c>
      <c r="E240" s="330" t="s">
        <v>886</v>
      </c>
      <c r="F240" s="330" t="s">
        <v>887</v>
      </c>
      <c r="G240" s="330"/>
    </row>
    <row r="241" spans="1:7" ht="15" x14ac:dyDescent="0.25">
      <c r="A241" s="330">
        <v>236</v>
      </c>
      <c r="B241" s="330" t="s">
        <v>1061</v>
      </c>
      <c r="C241" s="330" t="s">
        <v>1049</v>
      </c>
      <c r="D241" s="330" t="s">
        <v>747</v>
      </c>
      <c r="E241" s="330" t="s">
        <v>886</v>
      </c>
      <c r="F241" s="330" t="s">
        <v>887</v>
      </c>
      <c r="G241" s="330"/>
    </row>
    <row r="242" spans="1:7" ht="15" x14ac:dyDescent="0.25">
      <c r="A242" s="330">
        <v>237</v>
      </c>
      <c r="B242" s="330" t="s">
        <v>1062</v>
      </c>
      <c r="C242" s="330" t="s">
        <v>1049</v>
      </c>
      <c r="D242" s="330" t="s">
        <v>747</v>
      </c>
      <c r="E242" s="330" t="s">
        <v>886</v>
      </c>
      <c r="F242" s="330" t="s">
        <v>887</v>
      </c>
      <c r="G242" s="330"/>
    </row>
    <row r="243" spans="1:7" ht="15" x14ac:dyDescent="0.25">
      <c r="A243" s="330">
        <v>238</v>
      </c>
      <c r="B243" s="330" t="s">
        <v>1063</v>
      </c>
      <c r="C243" s="330" t="s">
        <v>1049</v>
      </c>
      <c r="D243" s="330" t="s">
        <v>747</v>
      </c>
      <c r="E243" s="330" t="s">
        <v>886</v>
      </c>
      <c r="F243" s="330" t="s">
        <v>887</v>
      </c>
      <c r="G243" s="330"/>
    </row>
    <row r="244" spans="1:7" ht="15" x14ac:dyDescent="0.25">
      <c r="A244" s="330">
        <v>239</v>
      </c>
      <c r="B244" s="330" t="s">
        <v>1064</v>
      </c>
      <c r="C244" s="330" t="s">
        <v>1049</v>
      </c>
      <c r="D244" s="330" t="s">
        <v>747</v>
      </c>
      <c r="E244" s="330" t="s">
        <v>886</v>
      </c>
      <c r="F244" s="330" t="s">
        <v>887</v>
      </c>
      <c r="G244" s="330"/>
    </row>
    <row r="245" spans="1:7" ht="15" x14ac:dyDescent="0.25">
      <c r="A245" s="330">
        <v>240</v>
      </c>
      <c r="B245" s="330" t="s">
        <v>1065</v>
      </c>
      <c r="C245" s="330" t="s">
        <v>1049</v>
      </c>
      <c r="D245" s="330" t="s">
        <v>747</v>
      </c>
      <c r="E245" s="330" t="s">
        <v>886</v>
      </c>
      <c r="F245" s="330" t="s">
        <v>887</v>
      </c>
      <c r="G245" s="330"/>
    </row>
    <row r="246" spans="1:7" ht="15" x14ac:dyDescent="0.25">
      <c r="A246" s="330">
        <v>241</v>
      </c>
      <c r="B246" s="330" t="s">
        <v>1066</v>
      </c>
      <c r="C246" s="330" t="s">
        <v>1049</v>
      </c>
      <c r="D246" s="330" t="s">
        <v>747</v>
      </c>
      <c r="E246" s="330" t="s">
        <v>886</v>
      </c>
      <c r="F246" s="330" t="s">
        <v>887</v>
      </c>
      <c r="G246" s="330"/>
    </row>
    <row r="247" spans="1:7" ht="15" x14ac:dyDescent="0.25">
      <c r="A247" s="330">
        <v>242</v>
      </c>
      <c r="B247" s="330" t="s">
        <v>1067</v>
      </c>
      <c r="C247" s="330" t="s">
        <v>1049</v>
      </c>
      <c r="D247" s="330" t="s">
        <v>747</v>
      </c>
      <c r="E247" s="330" t="s">
        <v>886</v>
      </c>
      <c r="F247" s="330" t="s">
        <v>887</v>
      </c>
      <c r="G247" s="330"/>
    </row>
    <row r="248" spans="1:7" ht="15" x14ac:dyDescent="0.25">
      <c r="A248" s="330">
        <v>243</v>
      </c>
      <c r="B248" s="330" t="s">
        <v>1068</v>
      </c>
      <c r="C248" s="330" t="s">
        <v>1049</v>
      </c>
      <c r="D248" s="330" t="s">
        <v>747</v>
      </c>
      <c r="E248" s="330" t="s">
        <v>886</v>
      </c>
      <c r="F248" s="330" t="s">
        <v>887</v>
      </c>
      <c r="G248" s="330"/>
    </row>
    <row r="249" spans="1:7" ht="15" x14ac:dyDescent="0.25">
      <c r="A249" s="330">
        <v>244</v>
      </c>
      <c r="B249" s="330" t="s">
        <v>1069</v>
      </c>
      <c r="C249" s="330" t="s">
        <v>1049</v>
      </c>
      <c r="D249" s="330" t="s">
        <v>747</v>
      </c>
      <c r="E249" s="330" t="s">
        <v>886</v>
      </c>
      <c r="F249" s="330" t="s">
        <v>887</v>
      </c>
      <c r="G249" s="330"/>
    </row>
    <row r="250" spans="1:7" ht="15" x14ac:dyDescent="0.25">
      <c r="A250" s="330">
        <v>245</v>
      </c>
      <c r="B250" s="330" t="s">
        <v>1070</v>
      </c>
      <c r="C250" s="330" t="s">
        <v>1049</v>
      </c>
      <c r="D250" s="330" t="s">
        <v>747</v>
      </c>
      <c r="E250" s="330" t="s">
        <v>886</v>
      </c>
      <c r="F250" s="330" t="s">
        <v>887</v>
      </c>
      <c r="G250" s="330"/>
    </row>
    <row r="251" spans="1:7" ht="15" x14ac:dyDescent="0.25">
      <c r="A251" s="330">
        <v>246</v>
      </c>
      <c r="B251" s="330" t="s">
        <v>1071</v>
      </c>
      <c r="C251" s="330" t="s">
        <v>1049</v>
      </c>
      <c r="D251" s="330" t="s">
        <v>747</v>
      </c>
      <c r="E251" s="330" t="s">
        <v>886</v>
      </c>
      <c r="F251" s="330" t="s">
        <v>887</v>
      </c>
      <c r="G251" s="330"/>
    </row>
    <row r="252" spans="1:7" ht="15" x14ac:dyDescent="0.25">
      <c r="A252" s="330">
        <v>247</v>
      </c>
      <c r="B252" s="330" t="s">
        <v>1072</v>
      </c>
      <c r="C252" s="330" t="s">
        <v>1049</v>
      </c>
      <c r="D252" s="330" t="s">
        <v>747</v>
      </c>
      <c r="E252" s="330" t="s">
        <v>886</v>
      </c>
      <c r="F252" s="330" t="s">
        <v>887</v>
      </c>
      <c r="G252" s="330"/>
    </row>
    <row r="253" spans="1:7" ht="15" x14ac:dyDescent="0.25">
      <c r="A253" s="330">
        <v>248</v>
      </c>
      <c r="B253" s="330" t="s">
        <v>1073</v>
      </c>
      <c r="C253" s="330" t="s">
        <v>1049</v>
      </c>
      <c r="D253" s="330" t="s">
        <v>747</v>
      </c>
      <c r="E253" s="330" t="s">
        <v>886</v>
      </c>
      <c r="F253" s="330" t="s">
        <v>887</v>
      </c>
      <c r="G253" s="330"/>
    </row>
    <row r="254" spans="1:7" ht="15" x14ac:dyDescent="0.25">
      <c r="A254" s="330">
        <v>249</v>
      </c>
      <c r="B254" s="330" t="s">
        <v>1074</v>
      </c>
      <c r="C254" s="330" t="s">
        <v>1049</v>
      </c>
      <c r="D254" s="330" t="s">
        <v>747</v>
      </c>
      <c r="E254" s="330" t="s">
        <v>886</v>
      </c>
      <c r="F254" s="330" t="s">
        <v>887</v>
      </c>
      <c r="G254" s="330"/>
    </row>
    <row r="255" spans="1:7" ht="15" x14ac:dyDescent="0.25">
      <c r="A255" s="330">
        <v>250</v>
      </c>
      <c r="B255" s="330" t="s">
        <v>1075</v>
      </c>
      <c r="C255" s="330" t="s">
        <v>1049</v>
      </c>
      <c r="D255" s="330" t="s">
        <v>747</v>
      </c>
      <c r="E255" s="330" t="s">
        <v>886</v>
      </c>
      <c r="F255" s="330" t="s">
        <v>887</v>
      </c>
      <c r="G255" s="330"/>
    </row>
    <row r="256" spans="1:7" ht="15" x14ac:dyDescent="0.25">
      <c r="A256" s="330">
        <v>251</v>
      </c>
      <c r="B256" s="330" t="s">
        <v>1076</v>
      </c>
      <c r="C256" s="330" t="s">
        <v>1049</v>
      </c>
      <c r="D256" s="330" t="s">
        <v>747</v>
      </c>
      <c r="E256" s="330" t="s">
        <v>886</v>
      </c>
      <c r="F256" s="330" t="s">
        <v>887</v>
      </c>
      <c r="G256" s="330"/>
    </row>
    <row r="257" spans="1:7" ht="15" x14ac:dyDescent="0.25">
      <c r="A257" s="330">
        <v>252</v>
      </c>
      <c r="B257" s="330" t="s">
        <v>1077</v>
      </c>
      <c r="C257" s="330" t="s">
        <v>1049</v>
      </c>
      <c r="D257" s="330" t="s">
        <v>747</v>
      </c>
      <c r="E257" s="330" t="s">
        <v>886</v>
      </c>
      <c r="F257" s="330" t="s">
        <v>887</v>
      </c>
      <c r="G257" s="330"/>
    </row>
    <row r="258" spans="1:7" ht="15" x14ac:dyDescent="0.25">
      <c r="A258" s="330">
        <v>253</v>
      </c>
      <c r="B258" s="330" t="s">
        <v>1078</v>
      </c>
      <c r="C258" s="330" t="s">
        <v>1049</v>
      </c>
      <c r="D258" s="330" t="s">
        <v>747</v>
      </c>
      <c r="E258" s="330" t="s">
        <v>886</v>
      </c>
      <c r="F258" s="330" t="s">
        <v>887</v>
      </c>
      <c r="G258" s="330"/>
    </row>
    <row r="259" spans="1:7" ht="15" x14ac:dyDescent="0.25">
      <c r="A259" s="330">
        <v>254</v>
      </c>
      <c r="B259" s="330" t="s">
        <v>1079</v>
      </c>
      <c r="C259" s="330" t="s">
        <v>1049</v>
      </c>
      <c r="D259" s="330" t="s">
        <v>747</v>
      </c>
      <c r="E259" s="330" t="s">
        <v>886</v>
      </c>
      <c r="F259" s="330" t="s">
        <v>887</v>
      </c>
      <c r="G259" s="330"/>
    </row>
    <row r="260" spans="1:7" ht="15" x14ac:dyDescent="0.25">
      <c r="A260" s="330">
        <v>255</v>
      </c>
      <c r="B260" s="330" t="s">
        <v>1080</v>
      </c>
      <c r="C260" s="330" t="s">
        <v>1049</v>
      </c>
      <c r="D260" s="330" t="s">
        <v>747</v>
      </c>
      <c r="E260" s="330" t="s">
        <v>886</v>
      </c>
      <c r="F260" s="330" t="s">
        <v>887</v>
      </c>
      <c r="G260" s="330"/>
    </row>
    <row r="261" spans="1:7" ht="15" x14ac:dyDescent="0.25">
      <c r="A261" s="330">
        <v>256</v>
      </c>
      <c r="B261" s="330" t="s">
        <v>1081</v>
      </c>
      <c r="C261" s="330" t="s">
        <v>1049</v>
      </c>
      <c r="D261" s="330" t="s">
        <v>747</v>
      </c>
      <c r="E261" s="330" t="s">
        <v>886</v>
      </c>
      <c r="F261" s="330" t="s">
        <v>887</v>
      </c>
      <c r="G261" s="330"/>
    </row>
    <row r="262" spans="1:7" ht="15" x14ac:dyDescent="0.25">
      <c r="A262" s="330">
        <v>257</v>
      </c>
      <c r="B262" s="330" t="s">
        <v>1082</v>
      </c>
      <c r="C262" s="330" t="s">
        <v>1049</v>
      </c>
      <c r="D262" s="330" t="s">
        <v>747</v>
      </c>
      <c r="E262" s="330" t="s">
        <v>886</v>
      </c>
      <c r="F262" s="330" t="s">
        <v>887</v>
      </c>
      <c r="G262" s="330"/>
    </row>
    <row r="263" spans="1:7" ht="15" x14ac:dyDescent="0.25">
      <c r="A263" s="330">
        <v>258</v>
      </c>
      <c r="B263" s="330" t="s">
        <v>1083</v>
      </c>
      <c r="C263" s="330" t="s">
        <v>1049</v>
      </c>
      <c r="D263" s="330" t="s">
        <v>747</v>
      </c>
      <c r="E263" s="330" t="s">
        <v>886</v>
      </c>
      <c r="F263" s="330" t="s">
        <v>887</v>
      </c>
      <c r="G263" s="330"/>
    </row>
    <row r="264" spans="1:7" ht="15" x14ac:dyDescent="0.25">
      <c r="A264" s="330">
        <v>259</v>
      </c>
      <c r="B264" s="330" t="s">
        <v>1084</v>
      </c>
      <c r="C264" s="330" t="s">
        <v>1049</v>
      </c>
      <c r="D264" s="330" t="s">
        <v>747</v>
      </c>
      <c r="E264" s="330" t="s">
        <v>886</v>
      </c>
      <c r="F264" s="330" t="s">
        <v>887</v>
      </c>
      <c r="G264" s="330"/>
    </row>
    <row r="265" spans="1:7" ht="15" x14ac:dyDescent="0.25">
      <c r="A265" s="330">
        <v>260</v>
      </c>
      <c r="B265" s="330" t="s">
        <v>1085</v>
      </c>
      <c r="C265" s="330" t="s">
        <v>1049</v>
      </c>
      <c r="D265" s="330" t="s">
        <v>747</v>
      </c>
      <c r="E265" s="330" t="s">
        <v>886</v>
      </c>
      <c r="F265" s="330" t="s">
        <v>887</v>
      </c>
      <c r="G265" s="330"/>
    </row>
    <row r="266" spans="1:7" ht="15" x14ac:dyDescent="0.25">
      <c r="A266" s="330">
        <v>261</v>
      </c>
      <c r="B266" s="330" t="s">
        <v>1086</v>
      </c>
      <c r="C266" s="330" t="s">
        <v>1049</v>
      </c>
      <c r="D266" s="330" t="s">
        <v>747</v>
      </c>
      <c r="E266" s="330" t="s">
        <v>886</v>
      </c>
      <c r="F266" s="330" t="s">
        <v>887</v>
      </c>
      <c r="G266" s="330"/>
    </row>
    <row r="267" spans="1:7" ht="15" x14ac:dyDescent="0.25">
      <c r="A267" s="330">
        <v>262</v>
      </c>
      <c r="B267" s="330" t="s">
        <v>1087</v>
      </c>
      <c r="C267" s="330" t="s">
        <v>1049</v>
      </c>
      <c r="D267" s="330" t="s">
        <v>747</v>
      </c>
      <c r="E267" s="330" t="s">
        <v>886</v>
      </c>
      <c r="F267" s="330" t="s">
        <v>887</v>
      </c>
      <c r="G267" s="330"/>
    </row>
    <row r="268" spans="1:7" ht="15" x14ac:dyDescent="0.25">
      <c r="A268" s="330">
        <v>263</v>
      </c>
      <c r="B268" s="330" t="s">
        <v>1088</v>
      </c>
      <c r="C268" s="330" t="s">
        <v>1049</v>
      </c>
      <c r="D268" s="330" t="s">
        <v>747</v>
      </c>
      <c r="E268" s="330" t="s">
        <v>886</v>
      </c>
      <c r="F268" s="330" t="s">
        <v>887</v>
      </c>
      <c r="G268" s="330"/>
    </row>
    <row r="269" spans="1:7" ht="15" x14ac:dyDescent="0.25">
      <c r="A269" s="330">
        <v>264</v>
      </c>
      <c r="B269" s="330" t="s">
        <v>1089</v>
      </c>
      <c r="C269" s="330" t="s">
        <v>1090</v>
      </c>
      <c r="D269" s="330" t="s">
        <v>747</v>
      </c>
      <c r="E269" s="330" t="s">
        <v>1091</v>
      </c>
      <c r="F269" s="330" t="s">
        <v>1092</v>
      </c>
      <c r="G269" s="330"/>
    </row>
    <row r="270" spans="1:7" ht="15" x14ac:dyDescent="0.25">
      <c r="A270" s="330">
        <v>265</v>
      </c>
      <c r="B270" s="330" t="s">
        <v>1093</v>
      </c>
      <c r="C270" s="330" t="s">
        <v>1090</v>
      </c>
      <c r="D270" s="330" t="s">
        <v>747</v>
      </c>
      <c r="E270" s="330" t="s">
        <v>1003</v>
      </c>
      <c r="F270" s="330" t="s">
        <v>1004</v>
      </c>
      <c r="G270" s="330"/>
    </row>
    <row r="271" spans="1:7" ht="15" x14ac:dyDescent="0.25">
      <c r="A271" s="330">
        <v>266</v>
      </c>
      <c r="B271" s="330" t="s">
        <v>1094</v>
      </c>
      <c r="C271" s="330" t="s">
        <v>1095</v>
      </c>
      <c r="D271" s="330" t="s">
        <v>854</v>
      </c>
      <c r="E271" s="330" t="s">
        <v>855</v>
      </c>
      <c r="F271" s="330" t="s">
        <v>856</v>
      </c>
      <c r="G271" s="330"/>
    </row>
    <row r="272" spans="1:7" ht="15" x14ac:dyDescent="0.25">
      <c r="A272" s="330">
        <v>267</v>
      </c>
      <c r="B272" s="330" t="s">
        <v>1096</v>
      </c>
      <c r="C272" s="330" t="s">
        <v>746</v>
      </c>
      <c r="D272" s="330" t="s">
        <v>747</v>
      </c>
      <c r="E272" s="330" t="s">
        <v>748</v>
      </c>
      <c r="F272" s="331" t="s">
        <v>749</v>
      </c>
      <c r="G272" s="330"/>
    </row>
    <row r="273" spans="1:7" ht="15" x14ac:dyDescent="0.25">
      <c r="A273" s="330">
        <v>268</v>
      </c>
      <c r="B273" s="330" t="s">
        <v>1097</v>
      </c>
      <c r="C273" s="330" t="s">
        <v>746</v>
      </c>
      <c r="D273" s="330" t="s">
        <v>747</v>
      </c>
      <c r="E273" s="330" t="s">
        <v>748</v>
      </c>
      <c r="F273" s="331" t="s">
        <v>749</v>
      </c>
      <c r="G273" s="330"/>
    </row>
    <row r="274" spans="1:7" ht="15" x14ac:dyDescent="0.25">
      <c r="A274" s="330">
        <v>269</v>
      </c>
      <c r="B274" s="330" t="s">
        <v>1098</v>
      </c>
      <c r="C274" s="330" t="s">
        <v>746</v>
      </c>
      <c r="D274" s="330" t="s">
        <v>747</v>
      </c>
      <c r="E274" s="330" t="s">
        <v>748</v>
      </c>
      <c r="F274" s="331" t="s">
        <v>749</v>
      </c>
      <c r="G274" s="330"/>
    </row>
    <row r="275" spans="1:7" ht="15" x14ac:dyDescent="0.25">
      <c r="A275" s="330">
        <v>270</v>
      </c>
      <c r="B275" s="330" t="s">
        <v>1099</v>
      </c>
      <c r="C275" s="330" t="s">
        <v>746</v>
      </c>
      <c r="D275" s="330" t="s">
        <v>747</v>
      </c>
      <c r="E275" s="330" t="s">
        <v>748</v>
      </c>
      <c r="F275" s="331" t="s">
        <v>749</v>
      </c>
      <c r="G275" s="330"/>
    </row>
    <row r="276" spans="1:7" ht="15" x14ac:dyDescent="0.25">
      <c r="A276" s="330">
        <v>271</v>
      </c>
      <c r="B276" s="330" t="s">
        <v>1100</v>
      </c>
      <c r="C276" s="330" t="s">
        <v>746</v>
      </c>
      <c r="D276" s="330" t="s">
        <v>747</v>
      </c>
      <c r="E276" s="330" t="s">
        <v>748</v>
      </c>
      <c r="F276" s="331" t="s">
        <v>749</v>
      </c>
      <c r="G276" s="330"/>
    </row>
    <row r="277" spans="1:7" ht="15" x14ac:dyDescent="0.25">
      <c r="A277" s="330">
        <v>272</v>
      </c>
      <c r="B277" s="330" t="s">
        <v>1101</v>
      </c>
      <c r="C277" s="330" t="s">
        <v>746</v>
      </c>
      <c r="D277" s="330" t="s">
        <v>747</v>
      </c>
      <c r="E277" s="330" t="s">
        <v>748</v>
      </c>
      <c r="F277" s="331" t="s">
        <v>749</v>
      </c>
      <c r="G277" s="330"/>
    </row>
    <row r="278" spans="1:7" ht="15" x14ac:dyDescent="0.25">
      <c r="A278" s="330">
        <v>273</v>
      </c>
      <c r="B278" s="330" t="s">
        <v>1102</v>
      </c>
      <c r="C278" s="330" t="s">
        <v>746</v>
      </c>
      <c r="D278" s="330" t="s">
        <v>747</v>
      </c>
      <c r="E278" s="330" t="s">
        <v>748</v>
      </c>
      <c r="F278" s="331" t="s">
        <v>749</v>
      </c>
      <c r="G278" s="330"/>
    </row>
    <row r="279" spans="1:7" ht="15" x14ac:dyDescent="0.25">
      <c r="A279" s="330">
        <v>274</v>
      </c>
      <c r="B279" s="330" t="s">
        <v>1103</v>
      </c>
      <c r="C279" s="330" t="s">
        <v>746</v>
      </c>
      <c r="D279" s="330" t="s">
        <v>747</v>
      </c>
      <c r="E279" s="330" t="s">
        <v>748</v>
      </c>
      <c r="F279" s="331" t="s">
        <v>749</v>
      </c>
      <c r="G279" s="330"/>
    </row>
    <row r="280" spans="1:7" ht="15" x14ac:dyDescent="0.25">
      <c r="A280" s="330">
        <v>275</v>
      </c>
      <c r="B280" s="330" t="s">
        <v>1104</v>
      </c>
      <c r="C280" s="330" t="s">
        <v>746</v>
      </c>
      <c r="D280" s="330" t="s">
        <v>747</v>
      </c>
      <c r="E280" s="330" t="s">
        <v>748</v>
      </c>
      <c r="F280" s="331" t="s">
        <v>749</v>
      </c>
      <c r="G280" s="330"/>
    </row>
    <row r="281" spans="1:7" ht="15" x14ac:dyDescent="0.25">
      <c r="A281" s="330">
        <v>276</v>
      </c>
      <c r="B281" s="330" t="s">
        <v>1105</v>
      </c>
      <c r="C281" s="330" t="s">
        <v>746</v>
      </c>
      <c r="D281" s="330" t="s">
        <v>747</v>
      </c>
      <c r="E281" s="330" t="s">
        <v>748</v>
      </c>
      <c r="F281" s="331" t="s">
        <v>749</v>
      </c>
      <c r="G281" s="330"/>
    </row>
    <row r="282" spans="1:7" ht="15" x14ac:dyDescent="0.25">
      <c r="A282" s="330">
        <v>277</v>
      </c>
      <c r="B282" s="330" t="s">
        <v>1106</v>
      </c>
      <c r="C282" s="330" t="s">
        <v>746</v>
      </c>
      <c r="D282" s="330" t="s">
        <v>747</v>
      </c>
      <c r="E282" s="330" t="s">
        <v>748</v>
      </c>
      <c r="F282" s="331" t="s">
        <v>749</v>
      </c>
      <c r="G282" s="330"/>
    </row>
    <row r="283" spans="1:7" ht="15" x14ac:dyDescent="0.25">
      <c r="A283" s="330">
        <v>278</v>
      </c>
      <c r="B283" s="330" t="s">
        <v>1107</v>
      </c>
      <c r="C283" s="330" t="s">
        <v>746</v>
      </c>
      <c r="D283" s="330" t="s">
        <v>747</v>
      </c>
      <c r="E283" s="330" t="s">
        <v>748</v>
      </c>
      <c r="F283" s="331" t="s">
        <v>749</v>
      </c>
      <c r="G283" s="330"/>
    </row>
    <row r="284" spans="1:7" ht="15" x14ac:dyDescent="0.25">
      <c r="A284" s="330">
        <v>279</v>
      </c>
      <c r="B284" s="330" t="s">
        <v>1108</v>
      </c>
      <c r="C284" s="330" t="s">
        <v>746</v>
      </c>
      <c r="D284" s="330" t="s">
        <v>747</v>
      </c>
      <c r="E284" s="330" t="s">
        <v>748</v>
      </c>
      <c r="F284" s="331" t="s">
        <v>749</v>
      </c>
      <c r="G284" s="330"/>
    </row>
    <row r="285" spans="1:7" ht="15" x14ac:dyDescent="0.25">
      <c r="A285" s="330">
        <v>280</v>
      </c>
      <c r="B285" s="330" t="s">
        <v>1109</v>
      </c>
      <c r="C285" s="330" t="s">
        <v>746</v>
      </c>
      <c r="D285" s="330" t="s">
        <v>747</v>
      </c>
      <c r="E285" s="330" t="s">
        <v>748</v>
      </c>
      <c r="F285" s="331" t="s">
        <v>749</v>
      </c>
      <c r="G285" s="330"/>
    </row>
    <row r="286" spans="1:7" ht="15" x14ac:dyDescent="0.25">
      <c r="A286" s="330">
        <v>281</v>
      </c>
      <c r="B286" s="330" t="s">
        <v>1110</v>
      </c>
      <c r="C286" s="330" t="s">
        <v>746</v>
      </c>
      <c r="D286" s="330" t="s">
        <v>747</v>
      </c>
      <c r="E286" s="330" t="s">
        <v>748</v>
      </c>
      <c r="F286" s="331" t="s">
        <v>749</v>
      </c>
      <c r="G286" s="330"/>
    </row>
    <row r="287" spans="1:7" ht="15" x14ac:dyDescent="0.25">
      <c r="A287" s="330">
        <v>282</v>
      </c>
      <c r="B287" s="330" t="s">
        <v>1111</v>
      </c>
      <c r="C287" s="330" t="s">
        <v>746</v>
      </c>
      <c r="D287" s="330" t="s">
        <v>747</v>
      </c>
      <c r="E287" s="330" t="s">
        <v>748</v>
      </c>
      <c r="F287" s="331" t="s">
        <v>749</v>
      </c>
      <c r="G287" s="330"/>
    </row>
    <row r="288" spans="1:7" ht="15" x14ac:dyDescent="0.25">
      <c r="A288" s="330">
        <v>283</v>
      </c>
      <c r="B288" s="330" t="s">
        <v>1112</v>
      </c>
      <c r="C288" s="330" t="s">
        <v>746</v>
      </c>
      <c r="D288" s="330" t="s">
        <v>747</v>
      </c>
      <c r="E288" s="330" t="s">
        <v>748</v>
      </c>
      <c r="F288" s="331" t="s">
        <v>749</v>
      </c>
      <c r="G288" s="330"/>
    </row>
    <row r="289" spans="1:7" ht="15" x14ac:dyDescent="0.25">
      <c r="A289" s="330">
        <v>284</v>
      </c>
      <c r="B289" s="330" t="s">
        <v>1113</v>
      </c>
      <c r="C289" s="330" t="s">
        <v>746</v>
      </c>
      <c r="D289" s="330" t="s">
        <v>747</v>
      </c>
      <c r="E289" s="330" t="s">
        <v>748</v>
      </c>
      <c r="F289" s="331" t="s">
        <v>749</v>
      </c>
      <c r="G289" s="330"/>
    </row>
    <row r="290" spans="1:7" ht="15" x14ac:dyDescent="0.25">
      <c r="A290" s="330">
        <v>285</v>
      </c>
      <c r="B290" s="330" t="s">
        <v>1114</v>
      </c>
      <c r="C290" s="330" t="s">
        <v>746</v>
      </c>
      <c r="D290" s="330" t="s">
        <v>747</v>
      </c>
      <c r="E290" s="330" t="s">
        <v>748</v>
      </c>
      <c r="F290" s="331" t="s">
        <v>749</v>
      </c>
      <c r="G290" s="330"/>
    </row>
    <row r="291" spans="1:7" ht="15" x14ac:dyDescent="0.25">
      <c r="A291" s="330">
        <v>286</v>
      </c>
      <c r="B291" s="330" t="s">
        <v>1115</v>
      </c>
      <c r="C291" s="330" t="s">
        <v>746</v>
      </c>
      <c r="D291" s="330" t="s">
        <v>747</v>
      </c>
      <c r="E291" s="330" t="s">
        <v>748</v>
      </c>
      <c r="F291" s="331" t="s">
        <v>749</v>
      </c>
      <c r="G291" s="330"/>
    </row>
    <row r="292" spans="1:7" ht="15" x14ac:dyDescent="0.25">
      <c r="A292" s="330">
        <v>287</v>
      </c>
      <c r="B292" s="330" t="s">
        <v>1116</v>
      </c>
      <c r="C292" s="330" t="s">
        <v>1117</v>
      </c>
      <c r="D292" s="330" t="s">
        <v>747</v>
      </c>
      <c r="E292" s="330" t="s">
        <v>1118</v>
      </c>
      <c r="F292" s="330" t="s">
        <v>1119</v>
      </c>
      <c r="G292" s="330"/>
    </row>
    <row r="293" spans="1:7" ht="15" x14ac:dyDescent="0.25">
      <c r="A293" s="330">
        <v>288</v>
      </c>
      <c r="B293" s="330" t="s">
        <v>1120</v>
      </c>
      <c r="C293" s="330" t="s">
        <v>1121</v>
      </c>
      <c r="D293" s="330" t="s">
        <v>747</v>
      </c>
      <c r="E293" s="330" t="s">
        <v>808</v>
      </c>
      <c r="F293" s="330" t="s">
        <v>809</v>
      </c>
      <c r="G293" s="330"/>
    </row>
    <row r="294" spans="1:7" ht="15" x14ac:dyDescent="0.25">
      <c r="A294" s="330">
        <v>289</v>
      </c>
      <c r="B294" s="330" t="s">
        <v>1122</v>
      </c>
      <c r="C294" s="330" t="s">
        <v>1121</v>
      </c>
      <c r="D294" s="330" t="s">
        <v>747</v>
      </c>
      <c r="E294" s="330" t="s">
        <v>808</v>
      </c>
      <c r="F294" s="330" t="s">
        <v>809</v>
      </c>
      <c r="G294" s="330"/>
    </row>
    <row r="295" spans="1:7" ht="15" x14ac:dyDescent="0.25">
      <c r="A295" s="330">
        <v>290</v>
      </c>
      <c r="B295" s="330" t="s">
        <v>1123</v>
      </c>
      <c r="C295" s="330" t="s">
        <v>1121</v>
      </c>
      <c r="D295" s="330" t="s">
        <v>747</v>
      </c>
      <c r="E295" s="330" t="s">
        <v>808</v>
      </c>
      <c r="F295" s="330" t="s">
        <v>809</v>
      </c>
      <c r="G295" s="330"/>
    </row>
    <row r="296" spans="1:7" ht="15" x14ac:dyDescent="0.25">
      <c r="A296" s="330">
        <v>291</v>
      </c>
      <c r="B296" s="330" t="s">
        <v>1124</v>
      </c>
      <c r="C296" s="330" t="s">
        <v>1121</v>
      </c>
      <c r="D296" s="330" t="s">
        <v>747</v>
      </c>
      <c r="E296" s="330" t="s">
        <v>808</v>
      </c>
      <c r="F296" s="330" t="s">
        <v>809</v>
      </c>
      <c r="G296" s="330"/>
    </row>
    <row r="297" spans="1:7" ht="15" x14ac:dyDescent="0.25">
      <c r="A297" s="330">
        <v>292</v>
      </c>
      <c r="B297" s="330" t="s">
        <v>1125</v>
      </c>
      <c r="C297" s="330" t="s">
        <v>1121</v>
      </c>
      <c r="D297" s="330" t="s">
        <v>747</v>
      </c>
      <c r="E297" s="330" t="s">
        <v>808</v>
      </c>
      <c r="F297" s="330" t="s">
        <v>809</v>
      </c>
      <c r="G297" s="330"/>
    </row>
    <row r="298" spans="1:7" ht="15" x14ac:dyDescent="0.25">
      <c r="A298" s="330">
        <v>293</v>
      </c>
      <c r="B298" s="330" t="s">
        <v>1126</v>
      </c>
      <c r="C298" s="330" t="s">
        <v>1127</v>
      </c>
      <c r="D298" s="330" t="s">
        <v>747</v>
      </c>
      <c r="E298" s="330" t="s">
        <v>786</v>
      </c>
      <c r="F298" s="330" t="s">
        <v>787</v>
      </c>
      <c r="G298" s="330"/>
    </row>
    <row r="299" spans="1:7" ht="15" x14ac:dyDescent="0.25">
      <c r="A299" s="330">
        <v>294</v>
      </c>
      <c r="B299" s="330" t="s">
        <v>1128</v>
      </c>
      <c r="C299" s="330" t="s">
        <v>1129</v>
      </c>
      <c r="D299" s="330" t="s">
        <v>747</v>
      </c>
      <c r="E299" s="330" t="s">
        <v>817</v>
      </c>
      <c r="F299" s="330" t="s">
        <v>818</v>
      </c>
      <c r="G299" s="330"/>
    </row>
    <row r="300" spans="1:7" ht="15" x14ac:dyDescent="0.25">
      <c r="A300" s="330">
        <v>295</v>
      </c>
      <c r="B300" s="330" t="s">
        <v>1130</v>
      </c>
      <c r="C300" s="330" t="s">
        <v>1131</v>
      </c>
      <c r="D300" s="330" t="s">
        <v>747</v>
      </c>
      <c r="E300" s="330" t="s">
        <v>817</v>
      </c>
      <c r="F300" s="330" t="s">
        <v>818</v>
      </c>
      <c r="G300" s="330"/>
    </row>
    <row r="301" spans="1:7" ht="15" x14ac:dyDescent="0.25">
      <c r="A301" s="330">
        <v>296</v>
      </c>
      <c r="B301" s="330" t="s">
        <v>1132</v>
      </c>
      <c r="C301" s="330" t="s">
        <v>1133</v>
      </c>
      <c r="D301" s="330" t="s">
        <v>747</v>
      </c>
      <c r="E301" s="330" t="s">
        <v>894</v>
      </c>
      <c r="F301" s="330" t="s">
        <v>895</v>
      </c>
      <c r="G301" s="330"/>
    </row>
    <row r="302" spans="1:7" ht="15" x14ac:dyDescent="0.25">
      <c r="A302" s="330">
        <v>297</v>
      </c>
      <c r="B302" s="330" t="s">
        <v>1134</v>
      </c>
      <c r="C302" s="330" t="s">
        <v>1135</v>
      </c>
      <c r="D302" s="330" t="s">
        <v>747</v>
      </c>
      <c r="E302" s="330" t="s">
        <v>1118</v>
      </c>
      <c r="F302" s="330" t="s">
        <v>1119</v>
      </c>
      <c r="G302" s="330"/>
    </row>
    <row r="303" spans="1:7" ht="15" x14ac:dyDescent="0.25">
      <c r="A303" s="330">
        <v>298</v>
      </c>
      <c r="B303" s="330" t="s">
        <v>1136</v>
      </c>
      <c r="C303" s="330" t="s">
        <v>1137</v>
      </c>
      <c r="D303" s="330" t="s">
        <v>747</v>
      </c>
      <c r="E303" s="330" t="s">
        <v>1118</v>
      </c>
      <c r="F303" s="330" t="s">
        <v>1119</v>
      </c>
      <c r="G303" s="330"/>
    </row>
    <row r="304" spans="1:7" ht="15" x14ac:dyDescent="0.25">
      <c r="A304" s="330">
        <v>299</v>
      </c>
      <c r="B304" s="330" t="s">
        <v>1138</v>
      </c>
      <c r="C304" s="330" t="s">
        <v>1139</v>
      </c>
      <c r="D304" s="330" t="s">
        <v>747</v>
      </c>
      <c r="E304" s="330" t="s">
        <v>1118</v>
      </c>
      <c r="F304" s="330" t="s">
        <v>1119</v>
      </c>
      <c r="G304" s="330"/>
    </row>
    <row r="305" spans="1:7" ht="15" x14ac:dyDescent="0.25">
      <c r="A305" s="330">
        <v>300</v>
      </c>
      <c r="B305" s="330" t="s">
        <v>1140</v>
      </c>
      <c r="C305" s="330" t="s">
        <v>1139</v>
      </c>
      <c r="D305" s="330" t="s">
        <v>747</v>
      </c>
      <c r="E305" s="330" t="s">
        <v>1118</v>
      </c>
      <c r="F305" s="330" t="s">
        <v>1119</v>
      </c>
      <c r="G305" s="330"/>
    </row>
    <row r="306" spans="1:7" ht="15" x14ac:dyDescent="0.25">
      <c r="A306" s="330">
        <v>301</v>
      </c>
      <c r="B306" s="330" t="s">
        <v>1141</v>
      </c>
      <c r="C306" s="330" t="s">
        <v>1139</v>
      </c>
      <c r="D306" s="330" t="s">
        <v>747</v>
      </c>
      <c r="E306" s="330" t="s">
        <v>1118</v>
      </c>
      <c r="F306" s="330" t="s">
        <v>1119</v>
      </c>
      <c r="G306" s="330"/>
    </row>
    <row r="307" spans="1:7" ht="15" x14ac:dyDescent="0.25">
      <c r="A307" s="330">
        <v>302</v>
      </c>
      <c r="B307" s="330" t="s">
        <v>1142</v>
      </c>
      <c r="C307" s="330" t="s">
        <v>1139</v>
      </c>
      <c r="D307" s="330" t="s">
        <v>747</v>
      </c>
      <c r="E307" s="330" t="s">
        <v>1118</v>
      </c>
      <c r="F307" s="330" t="s">
        <v>1119</v>
      </c>
      <c r="G307" s="330"/>
    </row>
    <row r="308" spans="1:7" ht="15" x14ac:dyDescent="0.25">
      <c r="A308" s="330">
        <v>303</v>
      </c>
      <c r="B308" s="330" t="s">
        <v>1143</v>
      </c>
      <c r="C308" s="330" t="s">
        <v>1139</v>
      </c>
      <c r="D308" s="330" t="s">
        <v>747</v>
      </c>
      <c r="E308" s="330" t="s">
        <v>1118</v>
      </c>
      <c r="F308" s="330" t="s">
        <v>1119</v>
      </c>
      <c r="G308" s="330"/>
    </row>
    <row r="309" spans="1:7" ht="15" x14ac:dyDescent="0.25">
      <c r="A309" s="330">
        <v>304</v>
      </c>
      <c r="B309" s="330" t="s">
        <v>1144</v>
      </c>
      <c r="C309" s="330" t="s">
        <v>1139</v>
      </c>
      <c r="D309" s="330" t="s">
        <v>747</v>
      </c>
      <c r="E309" s="330" t="s">
        <v>1118</v>
      </c>
      <c r="F309" s="330" t="s">
        <v>1119</v>
      </c>
      <c r="G309" s="330"/>
    </row>
    <row r="310" spans="1:7" ht="15" x14ac:dyDescent="0.25">
      <c r="A310" s="330">
        <v>305</v>
      </c>
      <c r="B310" s="330" t="s">
        <v>1145</v>
      </c>
      <c r="C310" s="330" t="s">
        <v>1139</v>
      </c>
      <c r="D310" s="330" t="s">
        <v>747</v>
      </c>
      <c r="E310" s="330" t="s">
        <v>1118</v>
      </c>
      <c r="F310" s="330" t="s">
        <v>1119</v>
      </c>
      <c r="G310" s="330"/>
    </row>
    <row r="311" spans="1:7" ht="15" x14ac:dyDescent="0.25">
      <c r="A311" s="330">
        <v>306</v>
      </c>
      <c r="B311" s="330" t="s">
        <v>1146</v>
      </c>
      <c r="C311" s="330" t="s">
        <v>1147</v>
      </c>
      <c r="D311" s="330" t="s">
        <v>747</v>
      </c>
      <c r="E311" s="330" t="s">
        <v>781</v>
      </c>
      <c r="F311" s="330" t="s">
        <v>782</v>
      </c>
      <c r="G311" s="330"/>
    </row>
    <row r="312" spans="1:7" ht="15" x14ac:dyDescent="0.25">
      <c r="A312" s="330">
        <v>307</v>
      </c>
      <c r="B312" s="330" t="s">
        <v>1148</v>
      </c>
      <c r="C312" s="330" t="s">
        <v>1147</v>
      </c>
      <c r="D312" s="330" t="s">
        <v>747</v>
      </c>
      <c r="E312" s="330" t="s">
        <v>781</v>
      </c>
      <c r="F312" s="330" t="s">
        <v>782</v>
      </c>
      <c r="G312" s="330"/>
    </row>
    <row r="313" spans="1:7" ht="15" x14ac:dyDescent="0.25">
      <c r="A313" s="330">
        <v>308</v>
      </c>
      <c r="B313" s="330" t="s">
        <v>1149</v>
      </c>
      <c r="C313" s="330" t="s">
        <v>1147</v>
      </c>
      <c r="D313" s="330" t="s">
        <v>747</v>
      </c>
      <c r="E313" s="330" t="s">
        <v>781</v>
      </c>
      <c r="F313" s="330" t="s">
        <v>782</v>
      </c>
      <c r="G313" s="330"/>
    </row>
    <row r="314" spans="1:7" ht="15" x14ac:dyDescent="0.25">
      <c r="A314" s="330">
        <v>309</v>
      </c>
      <c r="B314" s="330" t="s">
        <v>1150</v>
      </c>
      <c r="C314" s="330" t="s">
        <v>1151</v>
      </c>
      <c r="D314" s="330" t="s">
        <v>747</v>
      </c>
      <c r="E314" s="330" t="s">
        <v>894</v>
      </c>
      <c r="F314" s="330" t="s">
        <v>895</v>
      </c>
      <c r="G314" s="330"/>
    </row>
    <row r="315" spans="1:7" ht="15" x14ac:dyDescent="0.25">
      <c r="A315" s="330">
        <v>310</v>
      </c>
      <c r="B315" s="330" t="s">
        <v>1152</v>
      </c>
      <c r="C315" s="330" t="s">
        <v>1153</v>
      </c>
      <c r="D315" s="330" t="s">
        <v>747</v>
      </c>
      <c r="E315" s="330" t="s">
        <v>786</v>
      </c>
      <c r="F315" s="330" t="s">
        <v>787</v>
      </c>
      <c r="G315" s="330"/>
    </row>
    <row r="316" spans="1:7" ht="15" x14ac:dyDescent="0.25">
      <c r="A316" s="330">
        <v>311</v>
      </c>
      <c r="B316" s="330" t="s">
        <v>1154</v>
      </c>
      <c r="C316" s="330" t="s">
        <v>1153</v>
      </c>
      <c r="D316" s="330" t="s">
        <v>747</v>
      </c>
      <c r="E316" s="330" t="s">
        <v>855</v>
      </c>
      <c r="F316" s="330" t="s">
        <v>856</v>
      </c>
      <c r="G316" s="330"/>
    </row>
    <row r="317" spans="1:7" ht="15" x14ac:dyDescent="0.25">
      <c r="A317" s="330">
        <v>312</v>
      </c>
      <c r="B317" s="330" t="s">
        <v>1155</v>
      </c>
      <c r="C317" s="330" t="s">
        <v>1153</v>
      </c>
      <c r="D317" s="330" t="s">
        <v>747</v>
      </c>
      <c r="E317" s="330" t="s">
        <v>855</v>
      </c>
      <c r="F317" s="330" t="s">
        <v>856</v>
      </c>
      <c r="G317" s="330"/>
    </row>
    <row r="318" spans="1:7" ht="15" x14ac:dyDescent="0.25">
      <c r="A318" s="330">
        <v>313</v>
      </c>
      <c r="B318" s="330" t="s">
        <v>1156</v>
      </c>
      <c r="C318" s="330" t="s">
        <v>1153</v>
      </c>
      <c r="D318" s="330" t="s">
        <v>747</v>
      </c>
      <c r="E318" s="330" t="s">
        <v>855</v>
      </c>
      <c r="F318" s="330" t="s">
        <v>856</v>
      </c>
      <c r="G318" s="330"/>
    </row>
    <row r="319" spans="1:7" ht="15" x14ac:dyDescent="0.25">
      <c r="A319" s="330">
        <v>314</v>
      </c>
      <c r="B319" s="330" t="s">
        <v>1157</v>
      </c>
      <c r="C319" s="330" t="s">
        <v>1153</v>
      </c>
      <c r="D319" s="330" t="s">
        <v>747</v>
      </c>
      <c r="E319" s="330" t="s">
        <v>817</v>
      </c>
      <c r="F319" s="330" t="s">
        <v>818</v>
      </c>
      <c r="G319" s="330"/>
    </row>
    <row r="320" spans="1:7" ht="15" x14ac:dyDescent="0.25">
      <c r="A320" s="330">
        <v>315</v>
      </c>
      <c r="B320" s="330" t="s">
        <v>1158</v>
      </c>
      <c r="C320" s="330" t="s">
        <v>1153</v>
      </c>
      <c r="D320" s="330" t="s">
        <v>747</v>
      </c>
      <c r="E320" s="330" t="s">
        <v>817</v>
      </c>
      <c r="F320" s="330" t="s">
        <v>818</v>
      </c>
      <c r="G320" s="330"/>
    </row>
    <row r="321" spans="1:7" ht="15" x14ac:dyDescent="0.25">
      <c r="A321" s="330">
        <v>316</v>
      </c>
      <c r="B321" s="330" t="s">
        <v>1159</v>
      </c>
      <c r="C321" s="330" t="s">
        <v>1153</v>
      </c>
      <c r="D321" s="330" t="s">
        <v>747</v>
      </c>
      <c r="E321" s="330" t="s">
        <v>886</v>
      </c>
      <c r="F321" s="330" t="s">
        <v>887</v>
      </c>
      <c r="G321" s="330"/>
    </row>
    <row r="322" spans="1:7" ht="15" x14ac:dyDescent="0.25">
      <c r="A322" s="330">
        <v>317</v>
      </c>
      <c r="B322" s="330" t="s">
        <v>1160</v>
      </c>
      <c r="C322" s="330" t="s">
        <v>1161</v>
      </c>
      <c r="D322" s="330" t="s">
        <v>747</v>
      </c>
      <c r="E322" s="330" t="s">
        <v>855</v>
      </c>
      <c r="F322" s="330" t="s">
        <v>856</v>
      </c>
      <c r="G322" s="330"/>
    </row>
    <row r="323" spans="1:7" ht="15" x14ac:dyDescent="0.25">
      <c r="A323" s="330">
        <v>318</v>
      </c>
      <c r="B323" s="330" t="s">
        <v>1162</v>
      </c>
      <c r="C323" s="330" t="s">
        <v>1163</v>
      </c>
      <c r="D323" s="330" t="s">
        <v>747</v>
      </c>
      <c r="E323" s="330" t="s">
        <v>1164</v>
      </c>
      <c r="F323" s="330" t="s">
        <v>805</v>
      </c>
      <c r="G323" s="330"/>
    </row>
    <row r="324" spans="1:7" ht="15" x14ac:dyDescent="0.25">
      <c r="A324" s="330">
        <v>319</v>
      </c>
      <c r="B324" s="330" t="s">
        <v>1165</v>
      </c>
      <c r="C324" s="330" t="s">
        <v>1163</v>
      </c>
      <c r="D324" s="330" t="s">
        <v>747</v>
      </c>
      <c r="E324" s="330" t="s">
        <v>804</v>
      </c>
      <c r="F324" s="331" t="s">
        <v>749</v>
      </c>
      <c r="G324" s="330"/>
    </row>
    <row r="325" spans="1:7" ht="15" x14ac:dyDescent="0.25">
      <c r="A325" s="330">
        <v>320</v>
      </c>
      <c r="B325" s="330" t="s">
        <v>1166</v>
      </c>
      <c r="C325" s="330" t="s">
        <v>1167</v>
      </c>
      <c r="D325" s="330" t="s">
        <v>747</v>
      </c>
      <c r="E325" s="330" t="s">
        <v>808</v>
      </c>
      <c r="F325" s="330" t="s">
        <v>809</v>
      </c>
      <c r="G325" s="330"/>
    </row>
    <row r="326" spans="1:7" ht="15" x14ac:dyDescent="0.25">
      <c r="A326" s="330">
        <v>321</v>
      </c>
      <c r="B326" s="330" t="s">
        <v>1168</v>
      </c>
      <c r="C326" s="330" t="s">
        <v>1167</v>
      </c>
      <c r="D326" s="330" t="s">
        <v>747</v>
      </c>
      <c r="E326" s="330" t="s">
        <v>808</v>
      </c>
      <c r="F326" s="330" t="s">
        <v>809</v>
      </c>
      <c r="G326" s="330"/>
    </row>
    <row r="327" spans="1:7" ht="15" x14ac:dyDescent="0.25">
      <c r="A327" s="330">
        <v>322</v>
      </c>
      <c r="B327" s="330" t="s">
        <v>1169</v>
      </c>
      <c r="C327" s="330" t="s">
        <v>1167</v>
      </c>
      <c r="D327" s="330" t="s">
        <v>747</v>
      </c>
      <c r="E327" s="330" t="s">
        <v>808</v>
      </c>
      <c r="F327" s="330" t="s">
        <v>809</v>
      </c>
      <c r="G327" s="330"/>
    </row>
    <row r="328" spans="1:7" ht="15" x14ac:dyDescent="0.25">
      <c r="A328" s="330">
        <v>323</v>
      </c>
      <c r="B328" s="330" t="s">
        <v>1170</v>
      </c>
      <c r="C328" s="330" t="s">
        <v>1171</v>
      </c>
      <c r="D328" s="330" t="s">
        <v>747</v>
      </c>
      <c r="E328" s="330" t="s">
        <v>748</v>
      </c>
      <c r="F328" s="331" t="s">
        <v>749</v>
      </c>
      <c r="G328" s="330"/>
    </row>
    <row r="329" spans="1:7" ht="15" x14ac:dyDescent="0.25">
      <c r="A329" s="330">
        <v>324</v>
      </c>
      <c r="B329" s="330" t="s">
        <v>1172</v>
      </c>
      <c r="C329" s="330" t="s">
        <v>1171</v>
      </c>
      <c r="D329" s="330" t="s">
        <v>747</v>
      </c>
      <c r="E329" s="330" t="s">
        <v>748</v>
      </c>
      <c r="F329" s="331" t="s">
        <v>749</v>
      </c>
      <c r="G329" s="330"/>
    </row>
    <row r="330" spans="1:7" ht="15" x14ac:dyDescent="0.25">
      <c r="A330" s="330">
        <v>325</v>
      </c>
      <c r="B330" s="330" t="s">
        <v>1173</v>
      </c>
      <c r="C330" s="330" t="s">
        <v>1171</v>
      </c>
      <c r="D330" s="330" t="s">
        <v>747</v>
      </c>
      <c r="E330" s="330" t="s">
        <v>748</v>
      </c>
      <c r="F330" s="331" t="s">
        <v>749</v>
      </c>
      <c r="G330" s="330"/>
    </row>
    <row r="331" spans="1:7" ht="15" x14ac:dyDescent="0.25">
      <c r="A331" s="330">
        <v>326</v>
      </c>
      <c r="B331" s="330" t="s">
        <v>1174</v>
      </c>
      <c r="C331" s="330" t="s">
        <v>1171</v>
      </c>
      <c r="D331" s="330" t="s">
        <v>747</v>
      </c>
      <c r="E331" s="330" t="s">
        <v>748</v>
      </c>
      <c r="F331" s="331" t="s">
        <v>749</v>
      </c>
      <c r="G331" s="330"/>
    </row>
    <row r="332" spans="1:7" ht="15" x14ac:dyDescent="0.25">
      <c r="A332" s="330">
        <v>327</v>
      </c>
      <c r="B332" s="330" t="s">
        <v>1175</v>
      </c>
      <c r="C332" s="330" t="s">
        <v>1171</v>
      </c>
      <c r="D332" s="330" t="s">
        <v>747</v>
      </c>
      <c r="E332" s="330" t="s">
        <v>748</v>
      </c>
      <c r="F332" s="331" t="s">
        <v>749</v>
      </c>
      <c r="G332" s="330"/>
    </row>
    <row r="333" spans="1:7" ht="15" x14ac:dyDescent="0.25">
      <c r="A333" s="330">
        <v>328</v>
      </c>
      <c r="B333" s="330" t="s">
        <v>1176</v>
      </c>
      <c r="C333" s="330" t="s">
        <v>1171</v>
      </c>
      <c r="D333" s="330" t="s">
        <v>747</v>
      </c>
      <c r="E333" s="330" t="s">
        <v>748</v>
      </c>
      <c r="F333" s="331" t="s">
        <v>749</v>
      </c>
      <c r="G333" s="330"/>
    </row>
    <row r="334" spans="1:7" ht="15" x14ac:dyDescent="0.25">
      <c r="A334" s="330">
        <v>329</v>
      </c>
      <c r="B334" s="330" t="s">
        <v>1177</v>
      </c>
      <c r="C334" s="330" t="s">
        <v>1171</v>
      </c>
      <c r="D334" s="330" t="s">
        <v>747</v>
      </c>
      <c r="E334" s="330" t="s">
        <v>748</v>
      </c>
      <c r="F334" s="331" t="s">
        <v>749</v>
      </c>
      <c r="G334" s="330"/>
    </row>
    <row r="335" spans="1:7" ht="15" x14ac:dyDescent="0.25">
      <c r="A335" s="330">
        <v>330</v>
      </c>
      <c r="B335" s="330" t="s">
        <v>1178</v>
      </c>
      <c r="C335" s="330" t="s">
        <v>1171</v>
      </c>
      <c r="D335" s="330" t="s">
        <v>747</v>
      </c>
      <c r="E335" s="330" t="s">
        <v>748</v>
      </c>
      <c r="F335" s="331" t="s">
        <v>749</v>
      </c>
      <c r="G335" s="330"/>
    </row>
    <row r="336" spans="1:7" ht="15" x14ac:dyDescent="0.25">
      <c r="A336" s="330">
        <v>331</v>
      </c>
      <c r="B336" s="330" t="s">
        <v>1179</v>
      </c>
      <c r="C336" s="330" t="s">
        <v>1171</v>
      </c>
      <c r="D336" s="330" t="s">
        <v>747</v>
      </c>
      <c r="E336" s="330" t="s">
        <v>748</v>
      </c>
      <c r="F336" s="331" t="s">
        <v>749</v>
      </c>
      <c r="G336" s="330"/>
    </row>
    <row r="337" spans="1:7" ht="15" x14ac:dyDescent="0.25">
      <c r="A337" s="330">
        <v>332</v>
      </c>
      <c r="B337" s="330" t="s">
        <v>1180</v>
      </c>
      <c r="C337" s="330" t="s">
        <v>1171</v>
      </c>
      <c r="D337" s="330" t="s">
        <v>747</v>
      </c>
      <c r="E337" s="330" t="s">
        <v>748</v>
      </c>
      <c r="F337" s="331" t="s">
        <v>749</v>
      </c>
      <c r="G337" s="330"/>
    </row>
    <row r="338" spans="1:7" ht="15" x14ac:dyDescent="0.25">
      <c r="A338" s="330">
        <v>333</v>
      </c>
      <c r="B338" s="330" t="s">
        <v>1181</v>
      </c>
      <c r="C338" s="330" t="s">
        <v>1171</v>
      </c>
      <c r="D338" s="330" t="s">
        <v>747</v>
      </c>
      <c r="E338" s="330" t="s">
        <v>748</v>
      </c>
      <c r="F338" s="331" t="s">
        <v>749</v>
      </c>
      <c r="G338" s="330"/>
    </row>
    <row r="339" spans="1:7" ht="15" x14ac:dyDescent="0.25">
      <c r="A339" s="330">
        <v>334</v>
      </c>
      <c r="B339" s="330" t="s">
        <v>1182</v>
      </c>
      <c r="C339" s="330" t="s">
        <v>1171</v>
      </c>
      <c r="D339" s="330" t="s">
        <v>747</v>
      </c>
      <c r="E339" s="330" t="s">
        <v>748</v>
      </c>
      <c r="F339" s="331" t="s">
        <v>749</v>
      </c>
      <c r="G339" s="330"/>
    </row>
    <row r="340" spans="1:7" ht="15" x14ac:dyDescent="0.25">
      <c r="A340" s="330">
        <v>335</v>
      </c>
      <c r="B340" s="330" t="s">
        <v>1183</v>
      </c>
      <c r="C340" s="330" t="s">
        <v>1171</v>
      </c>
      <c r="D340" s="330" t="s">
        <v>747</v>
      </c>
      <c r="E340" s="330" t="s">
        <v>748</v>
      </c>
      <c r="F340" s="331" t="s">
        <v>749</v>
      </c>
      <c r="G340" s="330"/>
    </row>
    <row r="341" spans="1:7" ht="15" x14ac:dyDescent="0.25">
      <c r="A341" s="330">
        <v>336</v>
      </c>
      <c r="B341" s="330" t="s">
        <v>1184</v>
      </c>
      <c r="C341" s="330" t="s">
        <v>1171</v>
      </c>
      <c r="D341" s="330" t="s">
        <v>747</v>
      </c>
      <c r="E341" s="330" t="s">
        <v>748</v>
      </c>
      <c r="F341" s="331" t="s">
        <v>749</v>
      </c>
      <c r="G341" s="330"/>
    </row>
    <row r="342" spans="1:7" ht="15" x14ac:dyDescent="0.25">
      <c r="A342" s="330">
        <v>337</v>
      </c>
      <c r="B342" s="330" t="s">
        <v>1185</v>
      </c>
      <c r="C342" s="330" t="s">
        <v>1171</v>
      </c>
      <c r="D342" s="330" t="s">
        <v>747</v>
      </c>
      <c r="E342" s="330" t="s">
        <v>748</v>
      </c>
      <c r="F342" s="331" t="s">
        <v>749</v>
      </c>
      <c r="G342" s="330"/>
    </row>
    <row r="343" spans="1:7" ht="15" x14ac:dyDescent="0.25">
      <c r="A343" s="330">
        <v>338</v>
      </c>
      <c r="B343" s="330" t="s">
        <v>1186</v>
      </c>
      <c r="C343" s="330" t="s">
        <v>1171</v>
      </c>
      <c r="D343" s="330" t="s">
        <v>747</v>
      </c>
      <c r="E343" s="330" t="s">
        <v>748</v>
      </c>
      <c r="F343" s="331" t="s">
        <v>749</v>
      </c>
      <c r="G343" s="330"/>
    </row>
    <row r="344" spans="1:7" ht="15" x14ac:dyDescent="0.25">
      <c r="A344" s="330">
        <v>339</v>
      </c>
      <c r="B344" s="330" t="s">
        <v>1187</v>
      </c>
      <c r="C344" s="330" t="s">
        <v>1171</v>
      </c>
      <c r="D344" s="330" t="s">
        <v>747</v>
      </c>
      <c r="E344" s="330" t="s">
        <v>748</v>
      </c>
      <c r="F344" s="331" t="s">
        <v>749</v>
      </c>
      <c r="G344" s="330"/>
    </row>
    <row r="345" spans="1:7" ht="15" x14ac:dyDescent="0.25">
      <c r="A345" s="330">
        <v>340</v>
      </c>
      <c r="B345" s="330" t="s">
        <v>1188</v>
      </c>
      <c r="C345" s="330" t="s">
        <v>1171</v>
      </c>
      <c r="D345" s="330" t="s">
        <v>747</v>
      </c>
      <c r="E345" s="330" t="s">
        <v>748</v>
      </c>
      <c r="F345" s="331" t="s">
        <v>749</v>
      </c>
      <c r="G345" s="330"/>
    </row>
    <row r="346" spans="1:7" ht="15" x14ac:dyDescent="0.25">
      <c r="A346" s="330">
        <v>341</v>
      </c>
      <c r="B346" s="330" t="s">
        <v>1189</v>
      </c>
      <c r="C346" s="330" t="s">
        <v>1171</v>
      </c>
      <c r="D346" s="330" t="s">
        <v>747</v>
      </c>
      <c r="E346" s="330" t="s">
        <v>748</v>
      </c>
      <c r="F346" s="331" t="s">
        <v>749</v>
      </c>
      <c r="G346" s="330"/>
    </row>
    <row r="347" spans="1:7" ht="15" x14ac:dyDescent="0.25">
      <c r="A347" s="330">
        <v>342</v>
      </c>
      <c r="B347" s="330" t="s">
        <v>1190</v>
      </c>
      <c r="C347" s="330" t="s">
        <v>1171</v>
      </c>
      <c r="D347" s="330" t="s">
        <v>747</v>
      </c>
      <c r="E347" s="330" t="s">
        <v>748</v>
      </c>
      <c r="F347" s="331" t="s">
        <v>749</v>
      </c>
      <c r="G347" s="330"/>
    </row>
    <row r="348" spans="1:7" ht="15" x14ac:dyDescent="0.25">
      <c r="A348" s="330">
        <v>343</v>
      </c>
      <c r="B348" s="330" t="s">
        <v>1191</v>
      </c>
      <c r="C348" s="330" t="s">
        <v>1171</v>
      </c>
      <c r="D348" s="330" t="s">
        <v>747</v>
      </c>
      <c r="E348" s="330" t="s">
        <v>748</v>
      </c>
      <c r="F348" s="331" t="s">
        <v>749</v>
      </c>
      <c r="G348" s="330"/>
    </row>
    <row r="349" spans="1:7" ht="15" x14ac:dyDescent="0.25">
      <c r="A349" s="330">
        <v>344</v>
      </c>
      <c r="B349" s="330" t="s">
        <v>1192</v>
      </c>
      <c r="C349" s="330" t="s">
        <v>1171</v>
      </c>
      <c r="D349" s="330" t="s">
        <v>747</v>
      </c>
      <c r="E349" s="330" t="s">
        <v>748</v>
      </c>
      <c r="F349" s="331" t="s">
        <v>749</v>
      </c>
      <c r="G349" s="330"/>
    </row>
    <row r="350" spans="1:7" ht="15" x14ac:dyDescent="0.25">
      <c r="A350" s="330">
        <v>345</v>
      </c>
      <c r="B350" s="330" t="s">
        <v>1193</v>
      </c>
      <c r="C350" s="330" t="s">
        <v>1171</v>
      </c>
      <c r="D350" s="330" t="s">
        <v>747</v>
      </c>
      <c r="E350" s="330" t="s">
        <v>748</v>
      </c>
      <c r="F350" s="331" t="s">
        <v>749</v>
      </c>
      <c r="G350" s="330"/>
    </row>
    <row r="351" spans="1:7" ht="15" x14ac:dyDescent="0.25">
      <c r="A351" s="330">
        <v>346</v>
      </c>
      <c r="B351" s="330" t="s">
        <v>1194</v>
      </c>
      <c r="C351" s="330" t="s">
        <v>1171</v>
      </c>
      <c r="D351" s="330" t="s">
        <v>747</v>
      </c>
      <c r="E351" s="330" t="s">
        <v>748</v>
      </c>
      <c r="F351" s="331" t="s">
        <v>749</v>
      </c>
      <c r="G351" s="330"/>
    </row>
    <row r="352" spans="1:7" ht="15" x14ac:dyDescent="0.25">
      <c r="A352" s="330">
        <v>347</v>
      </c>
      <c r="B352" s="330" t="s">
        <v>1195</v>
      </c>
      <c r="C352" s="330" t="s">
        <v>1196</v>
      </c>
      <c r="D352" s="330" t="s">
        <v>747</v>
      </c>
      <c r="E352" s="330" t="s">
        <v>996</v>
      </c>
      <c r="F352" s="330" t="s">
        <v>998</v>
      </c>
      <c r="G352" s="330"/>
    </row>
    <row r="353" spans="1:7" ht="15" x14ac:dyDescent="0.25">
      <c r="A353" s="330">
        <v>348</v>
      </c>
      <c r="B353" s="330" t="s">
        <v>1197</v>
      </c>
      <c r="C353" s="330" t="s">
        <v>1196</v>
      </c>
      <c r="D353" s="330" t="s">
        <v>747</v>
      </c>
      <c r="E353" s="330" t="s">
        <v>996</v>
      </c>
      <c r="F353" s="330" t="s">
        <v>998</v>
      </c>
      <c r="G353" s="330"/>
    </row>
    <row r="354" spans="1:7" ht="15" x14ac:dyDescent="0.25">
      <c r="A354" s="330">
        <v>349</v>
      </c>
      <c r="B354" s="330" t="s">
        <v>1198</v>
      </c>
      <c r="C354" s="330" t="s">
        <v>1196</v>
      </c>
      <c r="D354" s="330" t="s">
        <v>747</v>
      </c>
      <c r="E354" s="330" t="s">
        <v>1003</v>
      </c>
      <c r="F354" s="330" t="s">
        <v>1004</v>
      </c>
      <c r="G354" s="330"/>
    </row>
    <row r="355" spans="1:7" ht="15" x14ac:dyDescent="0.25">
      <c r="A355" s="330">
        <v>350</v>
      </c>
      <c r="B355" s="330" t="s">
        <v>1199</v>
      </c>
      <c r="C355" s="330" t="s">
        <v>1196</v>
      </c>
      <c r="D355" s="330" t="s">
        <v>747</v>
      </c>
      <c r="E355" s="330" t="s">
        <v>1200</v>
      </c>
      <c r="F355" s="330" t="s">
        <v>1201</v>
      </c>
      <c r="G355" s="330"/>
    </row>
    <row r="356" spans="1:7" ht="15" x14ac:dyDescent="0.25">
      <c r="A356" s="330">
        <v>351</v>
      </c>
      <c r="B356" s="330" t="s">
        <v>1202</v>
      </c>
      <c r="C356" s="330" t="s">
        <v>1196</v>
      </c>
      <c r="D356" s="330" t="s">
        <v>747</v>
      </c>
      <c r="E356" s="330" t="s">
        <v>886</v>
      </c>
      <c r="F356" s="330" t="s">
        <v>887</v>
      </c>
      <c r="G356" s="330"/>
    </row>
    <row r="357" spans="1:7" ht="15" x14ac:dyDescent="0.25">
      <c r="A357" s="330">
        <v>352</v>
      </c>
      <c r="B357" s="330" t="s">
        <v>1203</v>
      </c>
      <c r="C357" s="330" t="s">
        <v>1204</v>
      </c>
      <c r="D357" s="330" t="s">
        <v>747</v>
      </c>
      <c r="E357" s="330" t="s">
        <v>1118</v>
      </c>
      <c r="F357" s="330" t="s">
        <v>1119</v>
      </c>
      <c r="G357" s="330"/>
    </row>
    <row r="358" spans="1:7" ht="15" x14ac:dyDescent="0.25">
      <c r="A358" s="330">
        <v>353</v>
      </c>
      <c r="B358" s="330" t="s">
        <v>1205</v>
      </c>
      <c r="C358" s="330" t="s">
        <v>1204</v>
      </c>
      <c r="D358" s="330" t="s">
        <v>747</v>
      </c>
      <c r="E358" s="330" t="s">
        <v>1118</v>
      </c>
      <c r="F358" s="330" t="s">
        <v>1119</v>
      </c>
      <c r="G358" s="330"/>
    </row>
    <row r="359" spans="1:7" ht="15" x14ac:dyDescent="0.25">
      <c r="A359" s="330">
        <v>354</v>
      </c>
      <c r="B359" s="330" t="s">
        <v>1206</v>
      </c>
      <c r="C359" s="330" t="s">
        <v>1204</v>
      </c>
      <c r="D359" s="330" t="s">
        <v>747</v>
      </c>
      <c r="E359" s="330" t="s">
        <v>1118</v>
      </c>
      <c r="F359" s="330" t="s">
        <v>1119</v>
      </c>
      <c r="G359" s="330"/>
    </row>
    <row r="360" spans="1:7" ht="15" x14ac:dyDescent="0.25">
      <c r="A360" s="330">
        <v>355</v>
      </c>
      <c r="B360" s="330" t="s">
        <v>1207</v>
      </c>
      <c r="C360" s="330" t="s">
        <v>1204</v>
      </c>
      <c r="D360" s="330" t="s">
        <v>747</v>
      </c>
      <c r="E360" s="330" t="s">
        <v>1118</v>
      </c>
      <c r="F360" s="330" t="s">
        <v>1119</v>
      </c>
      <c r="G360" s="330"/>
    </row>
    <row r="361" spans="1:7" ht="15" x14ac:dyDescent="0.25">
      <c r="A361" s="330">
        <v>356</v>
      </c>
      <c r="B361" s="330" t="s">
        <v>1208</v>
      </c>
      <c r="C361" s="330" t="s">
        <v>1204</v>
      </c>
      <c r="D361" s="330" t="s">
        <v>747</v>
      </c>
      <c r="E361" s="330" t="s">
        <v>1118</v>
      </c>
      <c r="F361" s="330" t="s">
        <v>1119</v>
      </c>
      <c r="G361" s="330"/>
    </row>
    <row r="362" spans="1:7" ht="15" x14ac:dyDescent="0.25">
      <c r="A362" s="330">
        <v>357</v>
      </c>
      <c r="B362" s="330" t="s">
        <v>1209</v>
      </c>
      <c r="C362" s="330" t="s">
        <v>1204</v>
      </c>
      <c r="D362" s="330" t="s">
        <v>747</v>
      </c>
      <c r="E362" s="330" t="s">
        <v>1118</v>
      </c>
      <c r="F362" s="330" t="s">
        <v>1119</v>
      </c>
      <c r="G362" s="330"/>
    </row>
    <row r="363" spans="1:7" ht="15" x14ac:dyDescent="0.25">
      <c r="A363" s="330">
        <v>358</v>
      </c>
      <c r="B363" s="330" t="s">
        <v>1210</v>
      </c>
      <c r="C363" s="330" t="s">
        <v>1204</v>
      </c>
      <c r="D363" s="330" t="s">
        <v>747</v>
      </c>
      <c r="E363" s="330" t="s">
        <v>1118</v>
      </c>
      <c r="F363" s="330" t="s">
        <v>1119</v>
      </c>
      <c r="G363" s="330"/>
    </row>
    <row r="364" spans="1:7" ht="15" x14ac:dyDescent="0.25">
      <c r="A364" s="330">
        <v>359</v>
      </c>
      <c r="B364" s="330" t="s">
        <v>1211</v>
      </c>
      <c r="C364" s="330" t="s">
        <v>1204</v>
      </c>
      <c r="D364" s="330" t="s">
        <v>747</v>
      </c>
      <c r="E364" s="330" t="s">
        <v>1118</v>
      </c>
      <c r="F364" s="330" t="s">
        <v>1119</v>
      </c>
      <c r="G364" s="330"/>
    </row>
    <row r="365" spans="1:7" ht="15" x14ac:dyDescent="0.25">
      <c r="A365" s="330">
        <v>360</v>
      </c>
      <c r="B365" s="330" t="s">
        <v>1212</v>
      </c>
      <c r="C365" s="330" t="s">
        <v>1204</v>
      </c>
      <c r="D365" s="330" t="s">
        <v>747</v>
      </c>
      <c r="E365" s="330" t="s">
        <v>1118</v>
      </c>
      <c r="F365" s="330" t="s">
        <v>1119</v>
      </c>
      <c r="G365" s="330"/>
    </row>
    <row r="366" spans="1:7" ht="15" x14ac:dyDescent="0.25">
      <c r="A366" s="330">
        <v>361</v>
      </c>
      <c r="B366" s="330" t="s">
        <v>1213</v>
      </c>
      <c r="C366" s="330" t="s">
        <v>1204</v>
      </c>
      <c r="D366" s="330" t="s">
        <v>747</v>
      </c>
      <c r="E366" s="330" t="s">
        <v>1118</v>
      </c>
      <c r="F366" s="330" t="s">
        <v>1119</v>
      </c>
      <c r="G366" s="330"/>
    </row>
    <row r="367" spans="1:7" ht="15" x14ac:dyDescent="0.25">
      <c r="A367" s="330">
        <v>362</v>
      </c>
      <c r="B367" s="330" t="s">
        <v>1214</v>
      </c>
      <c r="C367" s="330" t="s">
        <v>1204</v>
      </c>
      <c r="D367" s="330" t="s">
        <v>747</v>
      </c>
      <c r="E367" s="330" t="s">
        <v>1118</v>
      </c>
      <c r="F367" s="330" t="s">
        <v>1119</v>
      </c>
      <c r="G367" s="330"/>
    </row>
    <row r="368" spans="1:7" ht="15" x14ac:dyDescent="0.25">
      <c r="A368" s="330">
        <v>363</v>
      </c>
      <c r="B368" s="330" t="s">
        <v>1215</v>
      </c>
      <c r="C368" s="330" t="s">
        <v>1204</v>
      </c>
      <c r="D368" s="330" t="s">
        <v>747</v>
      </c>
      <c r="E368" s="330" t="s">
        <v>1118</v>
      </c>
      <c r="F368" s="330" t="s">
        <v>1119</v>
      </c>
      <c r="G368" s="330"/>
    </row>
    <row r="369" spans="1:7" ht="15" x14ac:dyDescent="0.25">
      <c r="A369" s="330">
        <v>364</v>
      </c>
      <c r="B369" s="330" t="s">
        <v>1216</v>
      </c>
      <c r="C369" s="330" t="s">
        <v>1204</v>
      </c>
      <c r="D369" s="330" t="s">
        <v>747</v>
      </c>
      <c r="E369" s="330" t="s">
        <v>1118</v>
      </c>
      <c r="F369" s="330" t="s">
        <v>1119</v>
      </c>
      <c r="G369" s="330"/>
    </row>
    <row r="370" spans="1:7" ht="15" x14ac:dyDescent="0.25">
      <c r="A370" s="330">
        <v>365</v>
      </c>
      <c r="B370" s="330" t="s">
        <v>1217</v>
      </c>
      <c r="C370" s="330" t="s">
        <v>1204</v>
      </c>
      <c r="D370" s="330" t="s">
        <v>747</v>
      </c>
      <c r="E370" s="330" t="s">
        <v>1118</v>
      </c>
      <c r="F370" s="330" t="s">
        <v>1119</v>
      </c>
      <c r="G370" s="330"/>
    </row>
    <row r="371" spans="1:7" ht="15" x14ac:dyDescent="0.25">
      <c r="A371" s="330">
        <v>366</v>
      </c>
      <c r="B371" s="330" t="s">
        <v>1218</v>
      </c>
      <c r="C371" s="330" t="s">
        <v>1219</v>
      </c>
      <c r="D371" s="330" t="s">
        <v>747</v>
      </c>
      <c r="E371" s="330" t="s">
        <v>1118</v>
      </c>
      <c r="F371" s="330" t="s">
        <v>1119</v>
      </c>
      <c r="G371" s="330"/>
    </row>
    <row r="372" spans="1:7" ht="15" x14ac:dyDescent="0.25">
      <c r="A372" s="330">
        <v>367</v>
      </c>
      <c r="B372" s="330" t="s">
        <v>1220</v>
      </c>
      <c r="C372" s="330" t="s">
        <v>1221</v>
      </c>
      <c r="D372" s="330" t="s">
        <v>747</v>
      </c>
      <c r="E372" s="330" t="s">
        <v>1118</v>
      </c>
      <c r="F372" s="330" t="s">
        <v>1119</v>
      </c>
      <c r="G372" s="330"/>
    </row>
    <row r="373" spans="1:7" ht="15" x14ac:dyDescent="0.25">
      <c r="A373" s="330">
        <v>368</v>
      </c>
      <c r="B373" s="330" t="s">
        <v>1222</v>
      </c>
      <c r="C373" s="330" t="s">
        <v>1204</v>
      </c>
      <c r="D373" s="330" t="s">
        <v>747</v>
      </c>
      <c r="E373" s="330" t="s">
        <v>1118</v>
      </c>
      <c r="F373" s="330" t="s">
        <v>1119</v>
      </c>
      <c r="G373" s="330"/>
    </row>
    <row r="374" spans="1:7" ht="15" x14ac:dyDescent="0.25">
      <c r="A374" s="330">
        <v>369</v>
      </c>
      <c r="B374" s="330" t="s">
        <v>1223</v>
      </c>
      <c r="C374" s="330" t="s">
        <v>1204</v>
      </c>
      <c r="D374" s="330" t="s">
        <v>747</v>
      </c>
      <c r="E374" s="330" t="s">
        <v>1118</v>
      </c>
      <c r="F374" s="330" t="s">
        <v>1119</v>
      </c>
      <c r="G374" s="330"/>
    </row>
    <row r="375" spans="1:7" ht="15" x14ac:dyDescent="0.25">
      <c r="A375" s="330">
        <v>370</v>
      </c>
      <c r="B375" s="330" t="s">
        <v>1224</v>
      </c>
      <c r="C375" s="330" t="s">
        <v>1204</v>
      </c>
      <c r="D375" s="330" t="s">
        <v>747</v>
      </c>
      <c r="E375" s="330" t="s">
        <v>1118</v>
      </c>
      <c r="F375" s="330" t="s">
        <v>1119</v>
      </c>
      <c r="G375" s="330"/>
    </row>
    <row r="376" spans="1:7" ht="15" x14ac:dyDescent="0.25">
      <c r="A376" s="330">
        <v>371</v>
      </c>
      <c r="B376" s="330" t="s">
        <v>1225</v>
      </c>
      <c r="C376" s="330" t="s">
        <v>1204</v>
      </c>
      <c r="D376" s="330" t="s">
        <v>747</v>
      </c>
      <c r="E376" s="330" t="s">
        <v>1118</v>
      </c>
      <c r="F376" s="330" t="s">
        <v>1119</v>
      </c>
      <c r="G376" s="330"/>
    </row>
    <row r="377" spans="1:7" ht="15" x14ac:dyDescent="0.25">
      <c r="A377" s="330">
        <v>372</v>
      </c>
      <c r="B377" s="330" t="s">
        <v>1226</v>
      </c>
      <c r="C377" s="330" t="s">
        <v>1204</v>
      </c>
      <c r="D377" s="330" t="s">
        <v>747</v>
      </c>
      <c r="E377" s="330" t="s">
        <v>1118</v>
      </c>
      <c r="F377" s="330" t="s">
        <v>1119</v>
      </c>
      <c r="G377" s="330"/>
    </row>
    <row r="378" spans="1:7" ht="15" x14ac:dyDescent="0.25">
      <c r="A378" s="330">
        <v>373</v>
      </c>
      <c r="B378" s="330" t="s">
        <v>1227</v>
      </c>
      <c r="C378" s="330" t="s">
        <v>1204</v>
      </c>
      <c r="D378" s="330" t="s">
        <v>747</v>
      </c>
      <c r="E378" s="330" t="s">
        <v>1118</v>
      </c>
      <c r="F378" s="330" t="s">
        <v>1119</v>
      </c>
      <c r="G378" s="330"/>
    </row>
    <row r="379" spans="1:7" ht="15" x14ac:dyDescent="0.25">
      <c r="A379" s="330">
        <v>374</v>
      </c>
      <c r="B379" s="330" t="s">
        <v>1228</v>
      </c>
      <c r="C379" s="330" t="s">
        <v>1204</v>
      </c>
      <c r="D379" s="330" t="s">
        <v>747</v>
      </c>
      <c r="E379" s="330" t="s">
        <v>1118</v>
      </c>
      <c r="F379" s="330" t="s">
        <v>1119</v>
      </c>
      <c r="G379" s="330"/>
    </row>
    <row r="380" spans="1:7" ht="15" x14ac:dyDescent="0.25">
      <c r="A380" s="330">
        <v>375</v>
      </c>
      <c r="B380" s="330" t="s">
        <v>1229</v>
      </c>
      <c r="C380" s="330" t="s">
        <v>1204</v>
      </c>
      <c r="D380" s="330" t="s">
        <v>747</v>
      </c>
      <c r="E380" s="330" t="s">
        <v>1118</v>
      </c>
      <c r="F380" s="330" t="s">
        <v>1119</v>
      </c>
      <c r="G380" s="330"/>
    </row>
    <row r="381" spans="1:7" ht="15" x14ac:dyDescent="0.25">
      <c r="A381" s="330">
        <v>376</v>
      </c>
      <c r="B381" s="330" t="s">
        <v>1230</v>
      </c>
      <c r="C381" s="330" t="s">
        <v>1161</v>
      </c>
      <c r="D381" s="330" t="s">
        <v>747</v>
      </c>
      <c r="E381" s="330" t="s">
        <v>781</v>
      </c>
      <c r="F381" s="330" t="s">
        <v>782</v>
      </c>
      <c r="G381" s="330"/>
    </row>
    <row r="382" spans="1:7" ht="15" x14ac:dyDescent="0.25">
      <c r="A382" s="330">
        <v>377</v>
      </c>
      <c r="B382" s="330" t="s">
        <v>1231</v>
      </c>
      <c r="C382" s="330" t="s">
        <v>1161</v>
      </c>
      <c r="D382" s="330" t="s">
        <v>747</v>
      </c>
      <c r="E382" s="330" t="s">
        <v>1118</v>
      </c>
      <c r="F382" s="330" t="s">
        <v>1232</v>
      </c>
      <c r="G382" s="330"/>
    </row>
    <row r="383" spans="1:7" ht="15" x14ac:dyDescent="0.25">
      <c r="A383" s="330">
        <v>378</v>
      </c>
      <c r="B383" s="330" t="s">
        <v>1233</v>
      </c>
      <c r="C383" s="330" t="s">
        <v>1234</v>
      </c>
      <c r="D383" s="330" t="s">
        <v>747</v>
      </c>
      <c r="E383" s="330" t="s">
        <v>1235</v>
      </c>
      <c r="F383" s="330" t="s">
        <v>782</v>
      </c>
      <c r="G383" s="330"/>
    </row>
    <row r="384" spans="1:7" ht="15" x14ac:dyDescent="0.25">
      <c r="A384" s="330">
        <v>379</v>
      </c>
      <c r="B384" s="330" t="s">
        <v>1236</v>
      </c>
      <c r="C384" s="330" t="s">
        <v>1237</v>
      </c>
      <c r="D384" s="330" t="s">
        <v>747</v>
      </c>
      <c r="E384" s="330" t="s">
        <v>1238</v>
      </c>
      <c r="F384" s="330" t="s">
        <v>1239</v>
      </c>
      <c r="G384" s="330"/>
    </row>
    <row r="385" spans="1:7" ht="15" x14ac:dyDescent="0.25">
      <c r="A385" s="330">
        <v>380</v>
      </c>
      <c r="B385" s="330" t="s">
        <v>1240</v>
      </c>
      <c r="C385" s="330" t="s">
        <v>1241</v>
      </c>
      <c r="D385" s="330" t="s">
        <v>747</v>
      </c>
      <c r="E385" s="330" t="s">
        <v>1118</v>
      </c>
      <c r="F385" s="330" t="s">
        <v>1119</v>
      </c>
      <c r="G385" s="330"/>
    </row>
    <row r="386" spans="1:7" ht="15" x14ac:dyDescent="0.25">
      <c r="A386" s="330">
        <v>381</v>
      </c>
      <c r="B386" s="330" t="s">
        <v>1242</v>
      </c>
      <c r="C386" s="330" t="s">
        <v>1241</v>
      </c>
      <c r="D386" s="330" t="s">
        <v>747</v>
      </c>
      <c r="E386" s="330" t="s">
        <v>1118</v>
      </c>
      <c r="F386" s="330" t="s">
        <v>1119</v>
      </c>
      <c r="G386" s="330"/>
    </row>
    <row r="387" spans="1:7" ht="15" x14ac:dyDescent="0.25">
      <c r="A387" s="330">
        <v>382</v>
      </c>
      <c r="B387" s="330" t="s">
        <v>1243</v>
      </c>
      <c r="C387" s="330" t="s">
        <v>1241</v>
      </c>
      <c r="D387" s="330" t="s">
        <v>854</v>
      </c>
      <c r="E387" s="330" t="s">
        <v>1118</v>
      </c>
      <c r="F387" s="330" t="s">
        <v>1119</v>
      </c>
      <c r="G387" s="330"/>
    </row>
    <row r="388" spans="1:7" ht="15" x14ac:dyDescent="0.25">
      <c r="A388" s="330">
        <v>383</v>
      </c>
      <c r="B388" s="330" t="s">
        <v>1244</v>
      </c>
      <c r="C388" s="330" t="s">
        <v>1241</v>
      </c>
      <c r="D388" s="330" t="s">
        <v>854</v>
      </c>
      <c r="E388" s="330" t="s">
        <v>1118</v>
      </c>
      <c r="F388" s="330" t="s">
        <v>1119</v>
      </c>
      <c r="G388" s="330"/>
    </row>
    <row r="389" spans="1:7" ht="15" x14ac:dyDescent="0.25">
      <c r="A389" s="330">
        <v>384</v>
      </c>
      <c r="B389" s="330" t="s">
        <v>1245</v>
      </c>
      <c r="C389" s="330" t="s">
        <v>1246</v>
      </c>
      <c r="D389" s="330" t="s">
        <v>854</v>
      </c>
      <c r="E389" s="330" t="s">
        <v>1118</v>
      </c>
      <c r="F389" s="330" t="s">
        <v>1119</v>
      </c>
      <c r="G389" s="330"/>
    </row>
    <row r="390" spans="1:7" ht="15" x14ac:dyDescent="0.25">
      <c r="A390" s="330">
        <v>385</v>
      </c>
      <c r="B390" s="330" t="s">
        <v>1247</v>
      </c>
      <c r="C390" s="330" t="s">
        <v>1241</v>
      </c>
      <c r="D390" s="330" t="s">
        <v>854</v>
      </c>
      <c r="E390" s="330" t="s">
        <v>1118</v>
      </c>
      <c r="F390" s="330" t="s">
        <v>1119</v>
      </c>
      <c r="G390" s="330"/>
    </row>
    <row r="391" spans="1:7" ht="15" x14ac:dyDescent="0.25">
      <c r="A391" s="330">
        <v>386</v>
      </c>
      <c r="B391" s="330" t="s">
        <v>1248</v>
      </c>
      <c r="C391" s="330" t="s">
        <v>1249</v>
      </c>
      <c r="D391" s="330" t="s">
        <v>747</v>
      </c>
      <c r="E391" s="330" t="s">
        <v>996</v>
      </c>
      <c r="F391" s="330" t="s">
        <v>998</v>
      </c>
      <c r="G391" s="330"/>
    </row>
    <row r="392" spans="1:7" ht="15" x14ac:dyDescent="0.25">
      <c r="A392" s="330">
        <v>387</v>
      </c>
      <c r="B392" s="330" t="s">
        <v>1250</v>
      </c>
      <c r="C392" s="330" t="s">
        <v>1251</v>
      </c>
      <c r="D392" s="330" t="s">
        <v>747</v>
      </c>
      <c r="E392" s="330" t="s">
        <v>1252</v>
      </c>
      <c r="F392" s="330" t="s">
        <v>1253</v>
      </c>
      <c r="G392" s="330"/>
    </row>
    <row r="393" spans="1:7" ht="15" x14ac:dyDescent="0.25">
      <c r="A393" s="330">
        <v>388</v>
      </c>
      <c r="B393" s="330" t="s">
        <v>1254</v>
      </c>
      <c r="C393" s="330" t="s">
        <v>1255</v>
      </c>
      <c r="D393" s="330" t="s">
        <v>747</v>
      </c>
      <c r="E393" s="330" t="s">
        <v>1003</v>
      </c>
      <c r="F393" s="330" t="s">
        <v>1004</v>
      </c>
      <c r="G393" s="330"/>
    </row>
    <row r="394" spans="1:7" ht="15" x14ac:dyDescent="0.25">
      <c r="A394" s="330">
        <v>389</v>
      </c>
      <c r="B394" s="330" t="s">
        <v>1256</v>
      </c>
      <c r="C394" s="330" t="s">
        <v>1255</v>
      </c>
      <c r="D394" s="330" t="s">
        <v>747</v>
      </c>
      <c r="E394" s="330" t="s">
        <v>901</v>
      </c>
      <c r="F394" s="330" t="s">
        <v>895</v>
      </c>
      <c r="G394" s="330"/>
    </row>
    <row r="395" spans="1:7" ht="15" x14ac:dyDescent="0.25">
      <c r="A395" s="330">
        <v>390</v>
      </c>
      <c r="B395" s="330" t="s">
        <v>1257</v>
      </c>
      <c r="C395" s="330" t="s">
        <v>1255</v>
      </c>
      <c r="D395" s="330" t="s">
        <v>747</v>
      </c>
      <c r="E395" s="330" t="s">
        <v>786</v>
      </c>
      <c r="F395" s="330" t="s">
        <v>787</v>
      </c>
      <c r="G395" s="330"/>
    </row>
    <row r="396" spans="1:7" ht="15" x14ac:dyDescent="0.25">
      <c r="A396" s="330">
        <v>391</v>
      </c>
      <c r="B396" s="330" t="s">
        <v>1258</v>
      </c>
      <c r="C396" s="330" t="s">
        <v>1259</v>
      </c>
      <c r="D396" s="330" t="s">
        <v>747</v>
      </c>
      <c r="E396" s="330" t="s">
        <v>1003</v>
      </c>
      <c r="F396" s="330" t="s">
        <v>1004</v>
      </c>
      <c r="G396" s="330"/>
    </row>
    <row r="397" spans="1:7" ht="15" x14ac:dyDescent="0.25">
      <c r="A397" s="330">
        <v>392</v>
      </c>
      <c r="B397" s="330" t="s">
        <v>1260</v>
      </c>
      <c r="C397" s="330" t="s">
        <v>1261</v>
      </c>
      <c r="D397" s="330" t="s">
        <v>747</v>
      </c>
      <c r="E397" s="330" t="s">
        <v>1091</v>
      </c>
      <c r="F397" s="330" t="s">
        <v>1092</v>
      </c>
      <c r="G397" s="330"/>
    </row>
    <row r="398" spans="1:7" ht="15" x14ac:dyDescent="0.25">
      <c r="A398" s="330">
        <v>393</v>
      </c>
      <c r="B398" s="330" t="s">
        <v>1262</v>
      </c>
      <c r="C398" s="330" t="s">
        <v>1263</v>
      </c>
      <c r="D398" s="330" t="s">
        <v>747</v>
      </c>
      <c r="E398" s="330" t="s">
        <v>1091</v>
      </c>
      <c r="F398" s="330" t="s">
        <v>1092</v>
      </c>
      <c r="G398" s="330"/>
    </row>
    <row r="399" spans="1:7" ht="15" x14ac:dyDescent="0.25">
      <c r="A399" s="330">
        <v>394</v>
      </c>
      <c r="B399" s="330" t="s">
        <v>1264</v>
      </c>
      <c r="C399" s="330" t="s">
        <v>1263</v>
      </c>
      <c r="D399" s="330" t="s">
        <v>747</v>
      </c>
      <c r="E399" s="330" t="s">
        <v>1003</v>
      </c>
      <c r="F399" s="330" t="s">
        <v>1004</v>
      </c>
      <c r="G399" s="330"/>
    </row>
    <row r="400" spans="1:7" ht="15" x14ac:dyDescent="0.25">
      <c r="A400" s="330">
        <v>395</v>
      </c>
      <c r="B400" s="330" t="s">
        <v>1265</v>
      </c>
      <c r="C400" s="330" t="s">
        <v>1266</v>
      </c>
      <c r="D400" s="330" t="s">
        <v>747</v>
      </c>
      <c r="E400" s="330" t="s">
        <v>894</v>
      </c>
      <c r="F400" s="330" t="s">
        <v>895</v>
      </c>
      <c r="G400" s="330"/>
    </row>
    <row r="401" spans="1:7" ht="15" x14ac:dyDescent="0.25">
      <c r="A401" s="330">
        <v>396</v>
      </c>
      <c r="B401" s="330" t="s">
        <v>1267</v>
      </c>
      <c r="C401" s="330" t="s">
        <v>1268</v>
      </c>
      <c r="D401" s="330" t="s">
        <v>747</v>
      </c>
      <c r="E401" s="330" t="s">
        <v>795</v>
      </c>
      <c r="F401" s="330" t="s">
        <v>796</v>
      </c>
      <c r="G401" s="330"/>
    </row>
    <row r="402" spans="1:7" ht="15" x14ac:dyDescent="0.25">
      <c r="A402" s="330">
        <v>397</v>
      </c>
      <c r="B402" s="330" t="s">
        <v>1269</v>
      </c>
      <c r="C402" s="330" t="s">
        <v>1270</v>
      </c>
      <c r="D402" s="330" t="s">
        <v>747</v>
      </c>
      <c r="E402" s="330" t="s">
        <v>795</v>
      </c>
      <c r="F402" s="330" t="s">
        <v>796</v>
      </c>
      <c r="G402" s="330"/>
    </row>
    <row r="403" spans="1:7" ht="15" x14ac:dyDescent="0.25">
      <c r="A403" s="330">
        <v>398</v>
      </c>
      <c r="B403" s="330" t="s">
        <v>1271</v>
      </c>
      <c r="C403" s="330" t="s">
        <v>1272</v>
      </c>
      <c r="D403" s="330" t="s">
        <v>747</v>
      </c>
      <c r="E403" s="330" t="s">
        <v>791</v>
      </c>
      <c r="F403" s="330" t="s">
        <v>792</v>
      </c>
      <c r="G403" s="330"/>
    </row>
    <row r="404" spans="1:7" ht="15" x14ac:dyDescent="0.25">
      <c r="A404" s="330">
        <v>399</v>
      </c>
      <c r="B404" s="330" t="s">
        <v>1273</v>
      </c>
      <c r="C404" s="330" t="s">
        <v>1274</v>
      </c>
      <c r="D404" s="330" t="s">
        <v>747</v>
      </c>
      <c r="E404" s="330" t="s">
        <v>791</v>
      </c>
      <c r="F404" s="330" t="s">
        <v>792</v>
      </c>
      <c r="G404" s="330"/>
    </row>
    <row r="405" spans="1:7" ht="15" x14ac:dyDescent="0.25">
      <c r="A405" s="330">
        <v>400</v>
      </c>
      <c r="B405" s="330" t="s">
        <v>1275</v>
      </c>
      <c r="C405" s="330" t="s">
        <v>1274</v>
      </c>
      <c r="D405" s="330" t="s">
        <v>747</v>
      </c>
      <c r="E405" s="330" t="s">
        <v>791</v>
      </c>
      <c r="F405" s="330" t="s">
        <v>792</v>
      </c>
      <c r="G405" s="330"/>
    </row>
    <row r="406" spans="1:7" ht="15" x14ac:dyDescent="0.25">
      <c r="A406" s="330">
        <v>401</v>
      </c>
      <c r="B406" s="330" t="s">
        <v>1276</v>
      </c>
      <c r="C406" s="330" t="s">
        <v>1274</v>
      </c>
      <c r="D406" s="330" t="s">
        <v>747</v>
      </c>
      <c r="E406" s="330" t="s">
        <v>791</v>
      </c>
      <c r="F406" s="330" t="s">
        <v>792</v>
      </c>
      <c r="G406" s="330"/>
    </row>
    <row r="407" spans="1:7" ht="15" x14ac:dyDescent="0.25">
      <c r="A407" s="330">
        <v>402</v>
      </c>
      <c r="B407" s="330" t="s">
        <v>1277</v>
      </c>
      <c r="C407" s="330" t="s">
        <v>1274</v>
      </c>
      <c r="D407" s="330" t="s">
        <v>747</v>
      </c>
      <c r="E407" s="330" t="s">
        <v>791</v>
      </c>
      <c r="F407" s="330" t="s">
        <v>792</v>
      </c>
      <c r="G407" s="330"/>
    </row>
    <row r="408" spans="1:7" ht="15" x14ac:dyDescent="0.25">
      <c r="A408" s="330">
        <v>403</v>
      </c>
      <c r="B408" s="330" t="s">
        <v>1278</v>
      </c>
      <c r="C408" s="330" t="s">
        <v>1274</v>
      </c>
      <c r="D408" s="330" t="s">
        <v>747</v>
      </c>
      <c r="E408" s="330" t="s">
        <v>791</v>
      </c>
      <c r="F408" s="330" t="s">
        <v>792</v>
      </c>
      <c r="G408" s="330"/>
    </row>
    <row r="409" spans="1:7" ht="15" x14ac:dyDescent="0.25">
      <c r="A409" s="330">
        <v>404</v>
      </c>
      <c r="B409" s="330" t="s">
        <v>1279</v>
      </c>
      <c r="C409" s="330" t="s">
        <v>1274</v>
      </c>
      <c r="D409" s="330" t="s">
        <v>747</v>
      </c>
      <c r="E409" s="330" t="s">
        <v>791</v>
      </c>
      <c r="F409" s="330" t="s">
        <v>792</v>
      </c>
      <c r="G409" s="330"/>
    </row>
    <row r="410" spans="1:7" ht="15" x14ac:dyDescent="0.25">
      <c r="A410" s="330">
        <v>405</v>
      </c>
      <c r="B410" s="330" t="s">
        <v>1280</v>
      </c>
      <c r="C410" s="330" t="s">
        <v>1274</v>
      </c>
      <c r="D410" s="330" t="s">
        <v>747</v>
      </c>
      <c r="E410" s="330" t="s">
        <v>791</v>
      </c>
      <c r="F410" s="330" t="s">
        <v>792</v>
      </c>
      <c r="G410" s="330"/>
    </row>
    <row r="411" spans="1:7" ht="15" x14ac:dyDescent="0.25">
      <c r="A411" s="330">
        <v>406</v>
      </c>
      <c r="B411" s="330" t="s">
        <v>1281</v>
      </c>
      <c r="C411" s="330" t="s">
        <v>1274</v>
      </c>
      <c r="D411" s="330" t="s">
        <v>747</v>
      </c>
      <c r="E411" s="330" t="s">
        <v>791</v>
      </c>
      <c r="F411" s="330" t="s">
        <v>792</v>
      </c>
      <c r="G411" s="330"/>
    </row>
    <row r="412" spans="1:7" ht="15" x14ac:dyDescent="0.25">
      <c r="A412" s="330">
        <v>407</v>
      </c>
      <c r="B412" s="330" t="s">
        <v>1282</v>
      </c>
      <c r="C412" s="330" t="s">
        <v>1274</v>
      </c>
      <c r="D412" s="330" t="s">
        <v>747</v>
      </c>
      <c r="E412" s="330" t="s">
        <v>791</v>
      </c>
      <c r="F412" s="330" t="s">
        <v>792</v>
      </c>
      <c r="G412" s="330"/>
    </row>
    <row r="413" spans="1:7" ht="15" x14ac:dyDescent="0.25">
      <c r="A413" s="330">
        <v>408</v>
      </c>
      <c r="B413" s="330" t="s">
        <v>1283</v>
      </c>
      <c r="C413" s="330" t="s">
        <v>1274</v>
      </c>
      <c r="D413" s="330" t="s">
        <v>747</v>
      </c>
      <c r="E413" s="330" t="s">
        <v>791</v>
      </c>
      <c r="F413" s="330" t="s">
        <v>792</v>
      </c>
      <c r="G413" s="330"/>
    </row>
    <row r="414" spans="1:7" ht="15" x14ac:dyDescent="0.25">
      <c r="A414" s="330">
        <v>409</v>
      </c>
      <c r="B414" s="330" t="s">
        <v>1284</v>
      </c>
      <c r="C414" s="330" t="s">
        <v>1274</v>
      </c>
      <c r="D414" s="330" t="s">
        <v>747</v>
      </c>
      <c r="E414" s="330" t="s">
        <v>791</v>
      </c>
      <c r="F414" s="330" t="s">
        <v>792</v>
      </c>
      <c r="G414" s="330"/>
    </row>
    <row r="415" spans="1:7" ht="15" x14ac:dyDescent="0.25">
      <c r="A415" s="330">
        <v>410</v>
      </c>
      <c r="B415" s="330" t="s">
        <v>1285</v>
      </c>
      <c r="C415" s="330" t="s">
        <v>1274</v>
      </c>
      <c r="D415" s="330" t="s">
        <v>747</v>
      </c>
      <c r="E415" s="330" t="s">
        <v>791</v>
      </c>
      <c r="F415" s="330" t="s">
        <v>792</v>
      </c>
      <c r="G415" s="330"/>
    </row>
    <row r="416" spans="1:7" ht="15" x14ac:dyDescent="0.25">
      <c r="A416" s="330">
        <v>411</v>
      </c>
      <c r="B416" s="330" t="s">
        <v>1286</v>
      </c>
      <c r="C416" s="330" t="s">
        <v>1287</v>
      </c>
      <c r="D416" s="330" t="s">
        <v>747</v>
      </c>
      <c r="E416" s="330" t="s">
        <v>786</v>
      </c>
      <c r="F416" s="330" t="s">
        <v>787</v>
      </c>
      <c r="G416" s="330"/>
    </row>
    <row r="417" spans="1:7" ht="15" x14ac:dyDescent="0.25">
      <c r="A417" s="330">
        <v>412</v>
      </c>
      <c r="B417" s="330" t="s">
        <v>1288</v>
      </c>
      <c r="C417" s="330" t="s">
        <v>1289</v>
      </c>
      <c r="D417" s="330" t="s">
        <v>747</v>
      </c>
      <c r="E417" s="330" t="s">
        <v>808</v>
      </c>
      <c r="F417" s="330" t="s">
        <v>809</v>
      </c>
      <c r="G417" s="330"/>
    </row>
    <row r="418" spans="1:7" ht="15" x14ac:dyDescent="0.25">
      <c r="A418" s="330">
        <v>413</v>
      </c>
      <c r="B418" s="330" t="s">
        <v>1290</v>
      </c>
      <c r="C418" s="330" t="s">
        <v>1289</v>
      </c>
      <c r="D418" s="330" t="s">
        <v>747</v>
      </c>
      <c r="E418" s="330" t="s">
        <v>817</v>
      </c>
      <c r="F418" s="330" t="s">
        <v>818</v>
      </c>
      <c r="G418" s="330"/>
    </row>
    <row r="419" spans="1:7" ht="15" x14ac:dyDescent="0.25">
      <c r="A419" s="330">
        <v>414</v>
      </c>
      <c r="B419" s="330" t="s">
        <v>1291</v>
      </c>
      <c r="C419" s="330" t="s">
        <v>1289</v>
      </c>
      <c r="D419" s="330" t="s">
        <v>747</v>
      </c>
      <c r="E419" s="330" t="s">
        <v>791</v>
      </c>
      <c r="F419" s="330" t="s">
        <v>792</v>
      </c>
      <c r="G419" s="330"/>
    </row>
    <row r="420" spans="1:7" ht="15" x14ac:dyDescent="0.25">
      <c r="A420" s="330">
        <v>415</v>
      </c>
      <c r="B420" s="330" t="s">
        <v>1292</v>
      </c>
      <c r="C420" s="330" t="s">
        <v>1293</v>
      </c>
      <c r="D420" s="330" t="s">
        <v>747</v>
      </c>
      <c r="E420" s="330" t="s">
        <v>894</v>
      </c>
      <c r="F420" s="330" t="s">
        <v>895</v>
      </c>
      <c r="G420" s="330"/>
    </row>
    <row r="421" spans="1:7" ht="15" x14ac:dyDescent="0.25">
      <c r="A421" s="330">
        <v>416</v>
      </c>
      <c r="B421" s="330" t="s">
        <v>1294</v>
      </c>
      <c r="C421" s="330" t="s">
        <v>1293</v>
      </c>
      <c r="D421" s="330" t="s">
        <v>747</v>
      </c>
      <c r="E421" s="330" t="s">
        <v>894</v>
      </c>
      <c r="F421" s="330" t="s">
        <v>895</v>
      </c>
      <c r="G421" s="330"/>
    </row>
    <row r="422" spans="1:7" ht="15" x14ac:dyDescent="0.25">
      <c r="A422" s="330">
        <v>417</v>
      </c>
      <c r="B422" s="330" t="s">
        <v>1295</v>
      </c>
      <c r="C422" s="330" t="s">
        <v>1296</v>
      </c>
      <c r="D422" s="330" t="s">
        <v>747</v>
      </c>
      <c r="E422" s="330" t="s">
        <v>786</v>
      </c>
      <c r="F422" s="330" t="s">
        <v>787</v>
      </c>
      <c r="G422" s="330"/>
    </row>
    <row r="423" spans="1:7" ht="15" x14ac:dyDescent="0.25">
      <c r="A423" s="330">
        <v>418</v>
      </c>
      <c r="B423" s="330" t="s">
        <v>1297</v>
      </c>
      <c r="C423" s="330" t="s">
        <v>1296</v>
      </c>
      <c r="D423" s="330" t="s">
        <v>747</v>
      </c>
      <c r="E423" s="330" t="s">
        <v>804</v>
      </c>
      <c r="F423" s="331" t="s">
        <v>749</v>
      </c>
      <c r="G423" s="330"/>
    </row>
    <row r="424" spans="1:7" ht="15" x14ac:dyDescent="0.25">
      <c r="A424" s="330">
        <v>419</v>
      </c>
      <c r="B424" s="330" t="s">
        <v>1298</v>
      </c>
      <c r="C424" s="330" t="s">
        <v>1296</v>
      </c>
      <c r="D424" s="330" t="s">
        <v>747</v>
      </c>
      <c r="E424" s="330" t="s">
        <v>791</v>
      </c>
      <c r="F424" s="330" t="s">
        <v>792</v>
      </c>
      <c r="G424" s="330"/>
    </row>
    <row r="425" spans="1:7" ht="15" x14ac:dyDescent="0.25">
      <c r="A425" s="330">
        <v>420</v>
      </c>
      <c r="B425" s="330" t="s">
        <v>1299</v>
      </c>
      <c r="C425" s="330" t="s">
        <v>1300</v>
      </c>
      <c r="D425" s="330" t="s">
        <v>747</v>
      </c>
      <c r="E425" s="330" t="s">
        <v>894</v>
      </c>
      <c r="F425" s="330" t="s">
        <v>895</v>
      </c>
      <c r="G425" s="330"/>
    </row>
    <row r="426" spans="1:7" ht="15" x14ac:dyDescent="0.25">
      <c r="A426" s="330">
        <v>421</v>
      </c>
      <c r="B426" s="330" t="s">
        <v>1301</v>
      </c>
      <c r="C426" s="330" t="s">
        <v>1302</v>
      </c>
      <c r="D426" s="330" t="s">
        <v>747</v>
      </c>
      <c r="E426" s="330" t="s">
        <v>866</v>
      </c>
      <c r="F426" s="330" t="s">
        <v>1044</v>
      </c>
      <c r="G426" s="330"/>
    </row>
    <row r="427" spans="1:7" ht="15" x14ac:dyDescent="0.25">
      <c r="A427" s="330">
        <v>422</v>
      </c>
      <c r="B427" s="330" t="s">
        <v>1303</v>
      </c>
      <c r="C427" s="330" t="s">
        <v>1304</v>
      </c>
      <c r="D427" s="330" t="s">
        <v>747</v>
      </c>
      <c r="E427" s="330" t="s">
        <v>866</v>
      </c>
      <c r="F427" s="330" t="s">
        <v>1044</v>
      </c>
      <c r="G427" s="330"/>
    </row>
    <row r="428" spans="1:7" ht="15" x14ac:dyDescent="0.25">
      <c r="A428" s="330">
        <v>423</v>
      </c>
      <c r="B428" s="330" t="s">
        <v>1305</v>
      </c>
      <c r="C428" s="330" t="s">
        <v>1306</v>
      </c>
      <c r="D428" s="330" t="s">
        <v>747</v>
      </c>
      <c r="E428" s="330" t="s">
        <v>1252</v>
      </c>
      <c r="F428" s="330" t="s">
        <v>1253</v>
      </c>
      <c r="G428" s="330"/>
    </row>
    <row r="429" spans="1:7" ht="15" x14ac:dyDescent="0.25">
      <c r="A429" s="330">
        <v>424</v>
      </c>
      <c r="B429" s="330" t="s">
        <v>1307</v>
      </c>
      <c r="C429" s="330" t="s">
        <v>1308</v>
      </c>
      <c r="D429" s="330" t="s">
        <v>747</v>
      </c>
      <c r="E429" s="330" t="s">
        <v>1309</v>
      </c>
      <c r="F429" s="330" t="s">
        <v>1310</v>
      </c>
      <c r="G429" s="330"/>
    </row>
    <row r="430" spans="1:7" ht="15" x14ac:dyDescent="0.25">
      <c r="A430" s="330">
        <v>425</v>
      </c>
      <c r="B430" s="330" t="s">
        <v>1311</v>
      </c>
      <c r="C430" s="330" t="s">
        <v>1308</v>
      </c>
      <c r="D430" s="330" t="s">
        <v>747</v>
      </c>
      <c r="E430" s="330" t="s">
        <v>855</v>
      </c>
      <c r="F430" s="330" t="s">
        <v>856</v>
      </c>
      <c r="G430" s="330"/>
    </row>
    <row r="431" spans="1:7" ht="15" x14ac:dyDescent="0.25">
      <c r="A431" s="330">
        <v>426</v>
      </c>
      <c r="B431" s="330" t="s">
        <v>1312</v>
      </c>
      <c r="C431" s="330" t="s">
        <v>1313</v>
      </c>
      <c r="D431" s="330" t="s">
        <v>747</v>
      </c>
      <c r="E431" s="330" t="s">
        <v>786</v>
      </c>
      <c r="F431" s="330" t="s">
        <v>787</v>
      </c>
      <c r="G431" s="330"/>
    </row>
    <row r="432" spans="1:7" ht="15" x14ac:dyDescent="0.25">
      <c r="A432" s="330">
        <v>427</v>
      </c>
      <c r="B432" s="330" t="s">
        <v>1314</v>
      </c>
      <c r="C432" s="330" t="s">
        <v>1315</v>
      </c>
      <c r="D432" s="330" t="s">
        <v>747</v>
      </c>
      <c r="E432" s="330" t="s">
        <v>1091</v>
      </c>
      <c r="F432" s="330" t="s">
        <v>1092</v>
      </c>
      <c r="G432" s="330"/>
    </row>
    <row r="433" spans="1:7" ht="15" x14ac:dyDescent="0.25">
      <c r="A433" s="330">
        <v>428</v>
      </c>
      <c r="B433" s="330" t="s">
        <v>1316</v>
      </c>
      <c r="C433" s="330" t="s">
        <v>1317</v>
      </c>
      <c r="D433" s="330" t="s">
        <v>747</v>
      </c>
      <c r="E433" s="330" t="s">
        <v>894</v>
      </c>
      <c r="F433" s="330" t="s">
        <v>895</v>
      </c>
      <c r="G433" s="330"/>
    </row>
    <row r="434" spans="1:7" ht="15" x14ac:dyDescent="0.25">
      <c r="A434" s="330">
        <v>429</v>
      </c>
      <c r="B434" s="330" t="s">
        <v>1318</v>
      </c>
      <c r="C434" s="330" t="s">
        <v>1317</v>
      </c>
      <c r="D434" s="330" t="s">
        <v>747</v>
      </c>
      <c r="E434" s="330" t="s">
        <v>894</v>
      </c>
      <c r="F434" s="330" t="s">
        <v>895</v>
      </c>
      <c r="G434" s="330"/>
    </row>
    <row r="435" spans="1:7" ht="15" x14ac:dyDescent="0.25">
      <c r="A435" s="330">
        <v>430</v>
      </c>
      <c r="B435" s="330" t="s">
        <v>1319</v>
      </c>
      <c r="C435" s="330" t="s">
        <v>1320</v>
      </c>
      <c r="D435" s="330" t="s">
        <v>747</v>
      </c>
      <c r="E435" s="330" t="s">
        <v>817</v>
      </c>
      <c r="F435" s="330" t="s">
        <v>818</v>
      </c>
      <c r="G435" s="330"/>
    </row>
    <row r="436" spans="1:7" ht="15" x14ac:dyDescent="0.25">
      <c r="A436" s="330">
        <v>431</v>
      </c>
      <c r="B436" s="330" t="s">
        <v>1321</v>
      </c>
      <c r="C436" s="330" t="s">
        <v>1322</v>
      </c>
      <c r="D436" s="330" t="s">
        <v>747</v>
      </c>
      <c r="E436" s="330" t="s">
        <v>781</v>
      </c>
      <c r="F436" s="330" t="s">
        <v>782</v>
      </c>
      <c r="G436" s="330"/>
    </row>
    <row r="437" spans="1:7" ht="15" x14ac:dyDescent="0.25">
      <c r="A437" s="330">
        <v>432</v>
      </c>
      <c r="B437" s="330" t="s">
        <v>1323</v>
      </c>
      <c r="C437" s="330" t="s">
        <v>1324</v>
      </c>
      <c r="D437" s="330" t="s">
        <v>747</v>
      </c>
      <c r="E437" s="330" t="s">
        <v>804</v>
      </c>
      <c r="F437" s="331" t="s">
        <v>749</v>
      </c>
      <c r="G437" s="330"/>
    </row>
    <row r="438" spans="1:7" ht="15" x14ac:dyDescent="0.25">
      <c r="A438" s="330">
        <v>433</v>
      </c>
      <c r="B438" s="330" t="s">
        <v>1325</v>
      </c>
      <c r="C438" s="330" t="s">
        <v>1326</v>
      </c>
      <c r="D438" s="330" t="s">
        <v>854</v>
      </c>
      <c r="E438" s="330" t="s">
        <v>855</v>
      </c>
      <c r="F438" s="330" t="s">
        <v>856</v>
      </c>
      <c r="G438" s="330"/>
    </row>
    <row r="439" spans="1:7" ht="15" x14ac:dyDescent="0.25">
      <c r="A439" s="330">
        <v>434</v>
      </c>
      <c r="B439" s="330" t="s">
        <v>1327</v>
      </c>
      <c r="C439" s="330" t="s">
        <v>1328</v>
      </c>
      <c r="D439" s="330" t="s">
        <v>747</v>
      </c>
      <c r="E439" s="330" t="s">
        <v>988</v>
      </c>
      <c r="F439" s="330" t="s">
        <v>989</v>
      </c>
      <c r="G439" s="330"/>
    </row>
    <row r="440" spans="1:7" ht="15" x14ac:dyDescent="0.25">
      <c r="A440" s="330">
        <v>435</v>
      </c>
      <c r="B440" s="330" t="s">
        <v>1329</v>
      </c>
      <c r="C440" s="330" t="s">
        <v>1330</v>
      </c>
      <c r="D440" s="330" t="s">
        <v>747</v>
      </c>
      <c r="E440" s="330" t="s">
        <v>786</v>
      </c>
      <c r="F440" s="330" t="s">
        <v>787</v>
      </c>
      <c r="G440" s="330"/>
    </row>
    <row r="441" spans="1:7" ht="15" x14ac:dyDescent="0.25">
      <c r="A441" s="330">
        <v>436</v>
      </c>
      <c r="B441" s="330" t="s">
        <v>1331</v>
      </c>
      <c r="C441" s="330" t="s">
        <v>1330</v>
      </c>
      <c r="D441" s="330" t="s">
        <v>747</v>
      </c>
      <c r="E441" s="330" t="s">
        <v>786</v>
      </c>
      <c r="F441" s="330" t="s">
        <v>787</v>
      </c>
      <c r="G441" s="330"/>
    </row>
    <row r="442" spans="1:7" ht="15" x14ac:dyDescent="0.25">
      <c r="A442" s="330">
        <v>437</v>
      </c>
      <c r="B442" s="330" t="s">
        <v>1332</v>
      </c>
      <c r="C442" s="330" t="s">
        <v>1330</v>
      </c>
      <c r="D442" s="330" t="s">
        <v>747</v>
      </c>
      <c r="E442" s="330" t="s">
        <v>786</v>
      </c>
      <c r="F442" s="330" t="s">
        <v>787</v>
      </c>
      <c r="G442" s="330"/>
    </row>
    <row r="443" spans="1:7" ht="15" x14ac:dyDescent="0.25">
      <c r="A443" s="330">
        <v>438</v>
      </c>
      <c r="B443" s="330" t="s">
        <v>1333</v>
      </c>
      <c r="C443" s="330" t="s">
        <v>1330</v>
      </c>
      <c r="D443" s="330" t="s">
        <v>747</v>
      </c>
      <c r="E443" s="330" t="s">
        <v>786</v>
      </c>
      <c r="F443" s="330" t="s">
        <v>787</v>
      </c>
      <c r="G443" s="330"/>
    </row>
    <row r="444" spans="1:7" ht="15" x14ac:dyDescent="0.25">
      <c r="A444" s="330">
        <v>439</v>
      </c>
      <c r="B444" s="330" t="s">
        <v>1334</v>
      </c>
      <c r="C444" s="330" t="s">
        <v>1330</v>
      </c>
      <c r="D444" s="330" t="s">
        <v>747</v>
      </c>
      <c r="E444" s="330" t="s">
        <v>786</v>
      </c>
      <c r="F444" s="330" t="s">
        <v>787</v>
      </c>
      <c r="G444" s="330"/>
    </row>
    <row r="445" spans="1:7" ht="15" x14ac:dyDescent="0.25">
      <c r="A445" s="330">
        <v>440</v>
      </c>
      <c r="B445" s="330" t="s">
        <v>1335</v>
      </c>
      <c r="C445" s="330" t="s">
        <v>1330</v>
      </c>
      <c r="D445" s="330" t="s">
        <v>747</v>
      </c>
      <c r="E445" s="330" t="s">
        <v>786</v>
      </c>
      <c r="F445" s="330" t="s">
        <v>787</v>
      </c>
      <c r="G445" s="330"/>
    </row>
    <row r="446" spans="1:7" ht="15" x14ac:dyDescent="0.25">
      <c r="A446" s="330">
        <v>441</v>
      </c>
      <c r="B446" s="330" t="s">
        <v>1336</v>
      </c>
      <c r="C446" s="330" t="s">
        <v>1330</v>
      </c>
      <c r="D446" s="330" t="s">
        <v>747</v>
      </c>
      <c r="E446" s="330" t="s">
        <v>786</v>
      </c>
      <c r="F446" s="330" t="s">
        <v>787</v>
      </c>
      <c r="G446" s="330"/>
    </row>
    <row r="447" spans="1:7" ht="15" x14ac:dyDescent="0.25">
      <c r="A447" s="330">
        <v>442</v>
      </c>
      <c r="B447" s="330" t="s">
        <v>1337</v>
      </c>
      <c r="C447" s="330" t="s">
        <v>1330</v>
      </c>
      <c r="D447" s="330" t="s">
        <v>747</v>
      </c>
      <c r="E447" s="330" t="s">
        <v>786</v>
      </c>
      <c r="F447" s="330" t="s">
        <v>787</v>
      </c>
      <c r="G447" s="330"/>
    </row>
    <row r="448" spans="1:7" ht="15" x14ac:dyDescent="0.25">
      <c r="A448" s="330">
        <v>443</v>
      </c>
      <c r="B448" s="330" t="s">
        <v>1338</v>
      </c>
      <c r="C448" s="330" t="s">
        <v>1330</v>
      </c>
      <c r="D448" s="330" t="s">
        <v>747</v>
      </c>
      <c r="E448" s="330" t="s">
        <v>786</v>
      </c>
      <c r="F448" s="330" t="s">
        <v>787</v>
      </c>
      <c r="G448" s="330"/>
    </row>
    <row r="449" spans="1:7" ht="15" x14ac:dyDescent="0.25">
      <c r="A449" s="330">
        <v>444</v>
      </c>
      <c r="B449" s="330" t="s">
        <v>1339</v>
      </c>
      <c r="C449" s="330" t="s">
        <v>1330</v>
      </c>
      <c r="D449" s="330" t="s">
        <v>747</v>
      </c>
      <c r="E449" s="330" t="s">
        <v>786</v>
      </c>
      <c r="F449" s="330" t="s">
        <v>787</v>
      </c>
      <c r="G449" s="330"/>
    </row>
    <row r="450" spans="1:7" ht="15" x14ac:dyDescent="0.25">
      <c r="A450" s="330">
        <v>445</v>
      </c>
      <c r="B450" s="330" t="s">
        <v>1340</v>
      </c>
      <c r="C450" s="330" t="s">
        <v>1330</v>
      </c>
      <c r="D450" s="330" t="s">
        <v>747</v>
      </c>
      <c r="E450" s="330" t="s">
        <v>786</v>
      </c>
      <c r="F450" s="330" t="s">
        <v>787</v>
      </c>
      <c r="G450" s="330"/>
    </row>
    <row r="451" spans="1:7" ht="15" x14ac:dyDescent="0.25">
      <c r="A451" s="330">
        <v>446</v>
      </c>
      <c r="B451" s="330" t="s">
        <v>1341</v>
      </c>
      <c r="C451" s="330" t="s">
        <v>1330</v>
      </c>
      <c r="D451" s="330" t="s">
        <v>747</v>
      </c>
      <c r="E451" s="330" t="s">
        <v>786</v>
      </c>
      <c r="F451" s="330" t="s">
        <v>787</v>
      </c>
      <c r="G451" s="330"/>
    </row>
    <row r="452" spans="1:7" ht="15" x14ac:dyDescent="0.25">
      <c r="A452" s="330">
        <v>447</v>
      </c>
      <c r="B452" s="330" t="s">
        <v>1342</v>
      </c>
      <c r="C452" s="330" t="s">
        <v>1330</v>
      </c>
      <c r="D452" s="330" t="s">
        <v>747</v>
      </c>
      <c r="E452" s="330" t="s">
        <v>786</v>
      </c>
      <c r="F452" s="330" t="s">
        <v>787</v>
      </c>
      <c r="G452" s="330"/>
    </row>
    <row r="453" spans="1:7" ht="15" x14ac:dyDescent="0.25">
      <c r="A453" s="330">
        <v>448</v>
      </c>
      <c r="B453" s="330" t="s">
        <v>1343</v>
      </c>
      <c r="C453" s="330" t="s">
        <v>1330</v>
      </c>
      <c r="D453" s="330" t="s">
        <v>747</v>
      </c>
      <c r="E453" s="330" t="s">
        <v>786</v>
      </c>
      <c r="F453" s="330" t="s">
        <v>787</v>
      </c>
      <c r="G453" s="330"/>
    </row>
    <row r="454" spans="1:7" ht="15" x14ac:dyDescent="0.25">
      <c r="A454" s="330">
        <v>449</v>
      </c>
      <c r="B454" s="330" t="s">
        <v>1344</v>
      </c>
      <c r="C454" s="330" t="s">
        <v>1330</v>
      </c>
      <c r="D454" s="330" t="s">
        <v>747</v>
      </c>
      <c r="E454" s="330" t="s">
        <v>786</v>
      </c>
      <c r="F454" s="330" t="s">
        <v>787</v>
      </c>
      <c r="G454" s="330"/>
    </row>
    <row r="455" spans="1:7" ht="15" x14ac:dyDescent="0.25">
      <c r="A455" s="330">
        <v>450</v>
      </c>
      <c r="B455" s="330" t="s">
        <v>1345</v>
      </c>
      <c r="C455" s="330" t="s">
        <v>1330</v>
      </c>
      <c r="D455" s="330" t="s">
        <v>747</v>
      </c>
      <c r="E455" s="330" t="s">
        <v>786</v>
      </c>
      <c r="F455" s="330" t="s">
        <v>787</v>
      </c>
      <c r="G455" s="330"/>
    </row>
    <row r="456" spans="1:7" ht="15" x14ac:dyDescent="0.25">
      <c r="A456" s="330">
        <v>451</v>
      </c>
      <c r="B456" s="330" t="s">
        <v>1346</v>
      </c>
      <c r="C456" s="330" t="s">
        <v>1330</v>
      </c>
      <c r="D456" s="330" t="s">
        <v>747</v>
      </c>
      <c r="E456" s="330" t="s">
        <v>786</v>
      </c>
      <c r="F456" s="330" t="s">
        <v>787</v>
      </c>
      <c r="G456" s="330"/>
    </row>
    <row r="457" spans="1:7" ht="15" x14ac:dyDescent="0.25">
      <c r="A457" s="330">
        <v>452</v>
      </c>
      <c r="B457" s="330" t="s">
        <v>1347</v>
      </c>
      <c r="C457" s="330" t="s">
        <v>1330</v>
      </c>
      <c r="D457" s="330" t="s">
        <v>747</v>
      </c>
      <c r="E457" s="330" t="s">
        <v>786</v>
      </c>
      <c r="F457" s="330" t="s">
        <v>787</v>
      </c>
      <c r="G457" s="330"/>
    </row>
    <row r="458" spans="1:7" ht="15" x14ac:dyDescent="0.25">
      <c r="A458" s="330">
        <v>453</v>
      </c>
      <c r="B458" s="330" t="s">
        <v>1348</v>
      </c>
      <c r="C458" s="330" t="s">
        <v>1330</v>
      </c>
      <c r="D458" s="330" t="s">
        <v>747</v>
      </c>
      <c r="E458" s="330" t="s">
        <v>786</v>
      </c>
      <c r="F458" s="330" t="s">
        <v>787</v>
      </c>
      <c r="G458" s="330"/>
    </row>
    <row r="459" spans="1:7" ht="15" x14ac:dyDescent="0.25">
      <c r="A459" s="330">
        <v>454</v>
      </c>
      <c r="B459" s="330" t="s">
        <v>1349</v>
      </c>
      <c r="C459" s="330" t="s">
        <v>1330</v>
      </c>
      <c r="D459" s="330" t="s">
        <v>747</v>
      </c>
      <c r="E459" s="330" t="s">
        <v>786</v>
      </c>
      <c r="F459" s="330" t="s">
        <v>787</v>
      </c>
      <c r="G459" s="330"/>
    </row>
    <row r="460" spans="1:7" ht="15" x14ac:dyDescent="0.25">
      <c r="A460" s="330">
        <v>455</v>
      </c>
      <c r="B460" s="330" t="s">
        <v>1350</v>
      </c>
      <c r="C460" s="330" t="s">
        <v>1351</v>
      </c>
      <c r="D460" s="330" t="s">
        <v>747</v>
      </c>
      <c r="E460" s="330" t="s">
        <v>1252</v>
      </c>
      <c r="F460" s="330" t="s">
        <v>1253</v>
      </c>
      <c r="G460" s="330"/>
    </row>
    <row r="461" spans="1:7" ht="15" x14ac:dyDescent="0.25">
      <c r="A461" s="330">
        <v>456</v>
      </c>
      <c r="B461" s="330" t="s">
        <v>1352</v>
      </c>
      <c r="C461" s="330" t="s">
        <v>1353</v>
      </c>
      <c r="D461" s="330" t="s">
        <v>747</v>
      </c>
      <c r="E461" s="330" t="s">
        <v>1003</v>
      </c>
      <c r="F461" s="330" t="s">
        <v>1004</v>
      </c>
      <c r="G461" s="330"/>
    </row>
    <row r="462" spans="1:7" ht="15" x14ac:dyDescent="0.25">
      <c r="A462" s="330">
        <v>457</v>
      </c>
      <c r="B462" s="330" t="s">
        <v>1354</v>
      </c>
      <c r="C462" s="330" t="s">
        <v>1355</v>
      </c>
      <c r="D462" s="330" t="s">
        <v>747</v>
      </c>
      <c r="E462" s="330" t="s">
        <v>877</v>
      </c>
      <c r="F462" s="330" t="s">
        <v>878</v>
      </c>
      <c r="G462" s="330"/>
    </row>
    <row r="463" spans="1:7" ht="15" x14ac:dyDescent="0.25">
      <c r="A463" s="330">
        <v>458</v>
      </c>
      <c r="B463" s="330" t="s">
        <v>1356</v>
      </c>
      <c r="C463" s="330" t="s">
        <v>1355</v>
      </c>
      <c r="D463" s="330" t="s">
        <v>747</v>
      </c>
      <c r="E463" s="330" t="s">
        <v>1252</v>
      </c>
      <c r="F463" s="330" t="s">
        <v>1253</v>
      </c>
      <c r="G463" s="330"/>
    </row>
    <row r="464" spans="1:7" ht="15" x14ac:dyDescent="0.25">
      <c r="A464" s="330">
        <v>459</v>
      </c>
      <c r="B464" s="330" t="s">
        <v>1357</v>
      </c>
      <c r="C464" s="330" t="s">
        <v>1355</v>
      </c>
      <c r="D464" s="330" t="s">
        <v>747</v>
      </c>
      <c r="E464" s="330" t="s">
        <v>1252</v>
      </c>
      <c r="F464" s="330" t="s">
        <v>1253</v>
      </c>
      <c r="G464" s="330"/>
    </row>
    <row r="465" spans="1:7" ht="15" x14ac:dyDescent="0.25">
      <c r="A465" s="330">
        <v>460</v>
      </c>
      <c r="B465" s="330" t="s">
        <v>1358</v>
      </c>
      <c r="C465" s="330" t="s">
        <v>1355</v>
      </c>
      <c r="D465" s="330" t="s">
        <v>747</v>
      </c>
      <c r="E465" s="330" t="s">
        <v>1252</v>
      </c>
      <c r="F465" s="330" t="s">
        <v>1253</v>
      </c>
      <c r="G465" s="330"/>
    </row>
    <row r="466" spans="1:7" ht="15" x14ac:dyDescent="0.25">
      <c r="A466" s="330">
        <v>461</v>
      </c>
      <c r="B466" s="330" t="s">
        <v>1359</v>
      </c>
      <c r="C466" s="330" t="s">
        <v>1355</v>
      </c>
      <c r="D466" s="330" t="s">
        <v>747</v>
      </c>
      <c r="E466" s="330" t="s">
        <v>1252</v>
      </c>
      <c r="F466" s="330" t="s">
        <v>1253</v>
      </c>
      <c r="G466" s="330"/>
    </row>
    <row r="467" spans="1:7" ht="15" x14ac:dyDescent="0.25">
      <c r="A467" s="330">
        <v>462</v>
      </c>
      <c r="B467" s="330" t="s">
        <v>1360</v>
      </c>
      <c r="C467" s="330" t="s">
        <v>1355</v>
      </c>
      <c r="D467" s="330" t="s">
        <v>747</v>
      </c>
      <c r="E467" s="330" t="s">
        <v>1252</v>
      </c>
      <c r="F467" s="330" t="s">
        <v>1253</v>
      </c>
      <c r="G467" s="330"/>
    </row>
    <row r="468" spans="1:7" ht="15" x14ac:dyDescent="0.25">
      <c r="A468" s="330">
        <v>463</v>
      </c>
      <c r="B468" s="330" t="s">
        <v>1361</v>
      </c>
      <c r="C468" s="330" t="s">
        <v>1355</v>
      </c>
      <c r="D468" s="330" t="s">
        <v>747</v>
      </c>
      <c r="E468" s="330" t="s">
        <v>1252</v>
      </c>
      <c r="F468" s="330" t="s">
        <v>1253</v>
      </c>
      <c r="G468" s="330"/>
    </row>
    <row r="469" spans="1:7" ht="15" x14ac:dyDescent="0.25">
      <c r="A469" s="330">
        <v>464</v>
      </c>
      <c r="B469" s="330" t="s">
        <v>1362</v>
      </c>
      <c r="C469" s="330" t="s">
        <v>1355</v>
      </c>
      <c r="D469" s="330" t="s">
        <v>747</v>
      </c>
      <c r="E469" s="330" t="s">
        <v>988</v>
      </c>
      <c r="F469" s="330" t="s">
        <v>989</v>
      </c>
      <c r="G469" s="330"/>
    </row>
    <row r="470" spans="1:7" ht="15" x14ac:dyDescent="0.25">
      <c r="A470" s="330">
        <v>465</v>
      </c>
      <c r="B470" s="330" t="s">
        <v>1363</v>
      </c>
      <c r="C470" s="330" t="s">
        <v>1355</v>
      </c>
      <c r="D470" s="330" t="s">
        <v>747</v>
      </c>
      <c r="E470" s="330" t="s">
        <v>988</v>
      </c>
      <c r="F470" s="330" t="s">
        <v>989</v>
      </c>
      <c r="G470" s="330"/>
    </row>
    <row r="471" spans="1:7" ht="15" x14ac:dyDescent="0.25">
      <c r="A471" s="330">
        <v>466</v>
      </c>
      <c r="B471" s="330" t="s">
        <v>1364</v>
      </c>
      <c r="C471" s="330" t="s">
        <v>1355</v>
      </c>
      <c r="D471" s="330" t="s">
        <v>747</v>
      </c>
      <c r="E471" s="330" t="s">
        <v>1235</v>
      </c>
      <c r="F471" s="330" t="s">
        <v>782</v>
      </c>
      <c r="G471" s="330"/>
    </row>
    <row r="472" spans="1:7" ht="15" x14ac:dyDescent="0.25">
      <c r="A472" s="330">
        <v>467</v>
      </c>
      <c r="B472" s="330" t="s">
        <v>1365</v>
      </c>
      <c r="C472" s="330" t="s">
        <v>1355</v>
      </c>
      <c r="D472" s="330" t="s">
        <v>747</v>
      </c>
      <c r="E472" s="330" t="s">
        <v>866</v>
      </c>
      <c r="F472" s="330" t="s">
        <v>1044</v>
      </c>
      <c r="G472" s="330"/>
    </row>
    <row r="473" spans="1:7" ht="15" x14ac:dyDescent="0.25">
      <c r="A473" s="330">
        <v>468</v>
      </c>
      <c r="B473" s="330" t="s">
        <v>1366</v>
      </c>
      <c r="C473" s="330" t="s">
        <v>1355</v>
      </c>
      <c r="D473" s="330" t="s">
        <v>747</v>
      </c>
      <c r="E473" s="330" t="s">
        <v>1091</v>
      </c>
      <c r="F473" s="330" t="s">
        <v>1092</v>
      </c>
      <c r="G473" s="330"/>
    </row>
    <row r="474" spans="1:7" ht="15" x14ac:dyDescent="0.25">
      <c r="A474" s="330">
        <v>469</v>
      </c>
      <c r="B474" s="330" t="s">
        <v>1367</v>
      </c>
      <c r="C474" s="330" t="s">
        <v>1322</v>
      </c>
      <c r="D474" s="330" t="s">
        <v>747</v>
      </c>
      <c r="E474" s="330" t="s">
        <v>781</v>
      </c>
      <c r="F474" s="330" t="s">
        <v>782</v>
      </c>
      <c r="G474" s="330"/>
    </row>
    <row r="475" spans="1:7" ht="15" x14ac:dyDescent="0.25">
      <c r="A475" s="330">
        <v>470</v>
      </c>
      <c r="B475" s="330" t="s">
        <v>1368</v>
      </c>
      <c r="C475" s="330" t="s">
        <v>1322</v>
      </c>
      <c r="D475" s="330" t="s">
        <v>747</v>
      </c>
      <c r="E475" s="330" t="s">
        <v>781</v>
      </c>
      <c r="F475" s="330" t="s">
        <v>782</v>
      </c>
      <c r="G475" s="330"/>
    </row>
    <row r="476" spans="1:7" ht="15" x14ac:dyDescent="0.25">
      <c r="A476" s="330">
        <v>471</v>
      </c>
      <c r="B476" s="330" t="s">
        <v>1369</v>
      </c>
      <c r="C476" s="330" t="s">
        <v>1322</v>
      </c>
      <c r="D476" s="330" t="s">
        <v>747</v>
      </c>
      <c r="E476" s="330" t="s">
        <v>781</v>
      </c>
      <c r="F476" s="330" t="s">
        <v>782</v>
      </c>
      <c r="G476" s="330"/>
    </row>
    <row r="477" spans="1:7" ht="15" x14ac:dyDescent="0.25">
      <c r="A477" s="330">
        <v>472</v>
      </c>
      <c r="B477" s="330" t="s">
        <v>1370</v>
      </c>
      <c r="C477" s="330" t="s">
        <v>1322</v>
      </c>
      <c r="D477" s="330" t="s">
        <v>747</v>
      </c>
      <c r="E477" s="330" t="s">
        <v>781</v>
      </c>
      <c r="F477" s="330" t="s">
        <v>782</v>
      </c>
      <c r="G477" s="330"/>
    </row>
    <row r="478" spans="1:7" ht="15" x14ac:dyDescent="0.25">
      <c r="A478" s="330">
        <v>473</v>
      </c>
      <c r="B478" s="330" t="s">
        <v>1371</v>
      </c>
      <c r="C478" s="330" t="s">
        <v>1322</v>
      </c>
      <c r="D478" s="330" t="s">
        <v>747</v>
      </c>
      <c r="E478" s="330" t="s">
        <v>781</v>
      </c>
      <c r="F478" s="330" t="s">
        <v>782</v>
      </c>
      <c r="G478" s="330"/>
    </row>
    <row r="479" spans="1:7" ht="15" x14ac:dyDescent="0.25">
      <c r="A479" s="330">
        <v>474</v>
      </c>
      <c r="B479" s="330" t="s">
        <v>1372</v>
      </c>
      <c r="C479" s="330" t="s">
        <v>1322</v>
      </c>
      <c r="D479" s="330" t="s">
        <v>747</v>
      </c>
      <c r="E479" s="330" t="s">
        <v>781</v>
      </c>
      <c r="F479" s="330" t="s">
        <v>782</v>
      </c>
      <c r="G479" s="330"/>
    </row>
    <row r="480" spans="1:7" ht="15" x14ac:dyDescent="0.25">
      <c r="A480" s="330">
        <v>475</v>
      </c>
      <c r="B480" s="330" t="s">
        <v>1373</v>
      </c>
      <c r="C480" s="330" t="s">
        <v>1322</v>
      </c>
      <c r="D480" s="330" t="s">
        <v>747</v>
      </c>
      <c r="E480" s="330" t="s">
        <v>781</v>
      </c>
      <c r="F480" s="330" t="s">
        <v>782</v>
      </c>
      <c r="G480" s="330"/>
    </row>
    <row r="481" spans="1:7" ht="15" x14ac:dyDescent="0.25">
      <c r="A481" s="330">
        <v>476</v>
      </c>
      <c r="B481" s="330" t="s">
        <v>1374</v>
      </c>
      <c r="C481" s="330" t="s">
        <v>1322</v>
      </c>
      <c r="D481" s="330" t="s">
        <v>747</v>
      </c>
      <c r="E481" s="330" t="s">
        <v>781</v>
      </c>
      <c r="F481" s="330" t="s">
        <v>782</v>
      </c>
      <c r="G481" s="330"/>
    </row>
    <row r="482" spans="1:7" ht="15" x14ac:dyDescent="0.25">
      <c r="A482" s="330">
        <v>477</v>
      </c>
      <c r="B482" s="330" t="s">
        <v>1375</v>
      </c>
      <c r="C482" s="330" t="s">
        <v>1322</v>
      </c>
      <c r="D482" s="330" t="s">
        <v>747</v>
      </c>
      <c r="E482" s="330" t="s">
        <v>781</v>
      </c>
      <c r="F482" s="330" t="s">
        <v>782</v>
      </c>
      <c r="G482" s="330"/>
    </row>
    <row r="483" spans="1:7" ht="15" x14ac:dyDescent="0.25">
      <c r="A483" s="330">
        <v>478</v>
      </c>
      <c r="B483" s="330" t="s">
        <v>1376</v>
      </c>
      <c r="C483" s="330" t="s">
        <v>1322</v>
      </c>
      <c r="D483" s="330" t="s">
        <v>747</v>
      </c>
      <c r="E483" s="330" t="s">
        <v>781</v>
      </c>
      <c r="F483" s="330" t="s">
        <v>782</v>
      </c>
      <c r="G483" s="330"/>
    </row>
    <row r="484" spans="1:7" ht="15" x14ac:dyDescent="0.25">
      <c r="A484" s="330">
        <v>479</v>
      </c>
      <c r="B484" s="330" t="s">
        <v>1377</v>
      </c>
      <c r="C484" s="330" t="s">
        <v>1322</v>
      </c>
      <c r="D484" s="330" t="s">
        <v>747</v>
      </c>
      <c r="E484" s="330" t="s">
        <v>781</v>
      </c>
      <c r="F484" s="330" t="s">
        <v>782</v>
      </c>
      <c r="G484" s="330"/>
    </row>
    <row r="485" spans="1:7" ht="15" x14ac:dyDescent="0.25">
      <c r="A485" s="330">
        <v>480</v>
      </c>
      <c r="B485" s="330" t="s">
        <v>1378</v>
      </c>
      <c r="C485" s="330" t="s">
        <v>1322</v>
      </c>
      <c r="D485" s="330" t="s">
        <v>747</v>
      </c>
      <c r="E485" s="330" t="s">
        <v>781</v>
      </c>
      <c r="F485" s="330" t="s">
        <v>782</v>
      </c>
      <c r="G485" s="330"/>
    </row>
    <row r="486" spans="1:7" ht="15" x14ac:dyDescent="0.25">
      <c r="A486" s="330">
        <v>481</v>
      </c>
      <c r="B486" s="330" t="s">
        <v>1379</v>
      </c>
      <c r="C486" s="330" t="s">
        <v>1322</v>
      </c>
      <c r="D486" s="330" t="s">
        <v>747</v>
      </c>
      <c r="E486" s="330" t="s">
        <v>781</v>
      </c>
      <c r="F486" s="330" t="s">
        <v>782</v>
      </c>
      <c r="G486" s="330"/>
    </row>
    <row r="487" spans="1:7" ht="15" x14ac:dyDescent="0.25">
      <c r="A487" s="330">
        <v>482</v>
      </c>
      <c r="B487" s="330" t="s">
        <v>1380</v>
      </c>
      <c r="C487" s="330" t="s">
        <v>1381</v>
      </c>
      <c r="D487" s="330" t="s">
        <v>747</v>
      </c>
      <c r="E487" s="330" t="s">
        <v>781</v>
      </c>
      <c r="F487" s="330" t="s">
        <v>782</v>
      </c>
      <c r="G487" s="330"/>
    </row>
    <row r="488" spans="1:7" ht="15" x14ac:dyDescent="0.25">
      <c r="A488" s="330">
        <v>483</v>
      </c>
      <c r="B488" s="330" t="s">
        <v>1382</v>
      </c>
      <c r="C488" s="330" t="s">
        <v>1381</v>
      </c>
      <c r="D488" s="330" t="s">
        <v>747</v>
      </c>
      <c r="E488" s="330" t="s">
        <v>781</v>
      </c>
      <c r="F488" s="330" t="s">
        <v>782</v>
      </c>
      <c r="G488" s="330"/>
    </row>
    <row r="489" spans="1:7" ht="15" x14ac:dyDescent="0.25">
      <c r="A489" s="330">
        <v>484</v>
      </c>
      <c r="B489" s="330" t="s">
        <v>1383</v>
      </c>
      <c r="C489" s="330" t="s">
        <v>1381</v>
      </c>
      <c r="D489" s="330" t="s">
        <v>747</v>
      </c>
      <c r="E489" s="330" t="s">
        <v>781</v>
      </c>
      <c r="F489" s="330" t="s">
        <v>782</v>
      </c>
      <c r="G489" s="330"/>
    </row>
    <row r="490" spans="1:7" ht="15" x14ac:dyDescent="0.25">
      <c r="A490" s="330">
        <v>485</v>
      </c>
      <c r="B490" s="330" t="s">
        <v>1384</v>
      </c>
      <c r="C490" s="330" t="s">
        <v>1381</v>
      </c>
      <c r="D490" s="330" t="s">
        <v>747</v>
      </c>
      <c r="E490" s="330" t="s">
        <v>781</v>
      </c>
      <c r="F490" s="330" t="s">
        <v>782</v>
      </c>
      <c r="G490" s="330"/>
    </row>
    <row r="491" spans="1:7" ht="15" x14ac:dyDescent="0.25">
      <c r="A491" s="330">
        <v>486</v>
      </c>
      <c r="B491" s="330" t="s">
        <v>1385</v>
      </c>
      <c r="C491" s="330" t="s">
        <v>1381</v>
      </c>
      <c r="D491" s="330" t="s">
        <v>747</v>
      </c>
      <c r="E491" s="330" t="s">
        <v>866</v>
      </c>
      <c r="F491" s="330" t="s">
        <v>1044</v>
      </c>
      <c r="G491" s="330"/>
    </row>
    <row r="492" spans="1:7" ht="15" x14ac:dyDescent="0.25">
      <c r="A492" s="330">
        <v>487</v>
      </c>
      <c r="B492" s="330" t="s">
        <v>1386</v>
      </c>
      <c r="C492" s="330" t="s">
        <v>1381</v>
      </c>
      <c r="D492" s="330" t="s">
        <v>747</v>
      </c>
      <c r="E492" s="330" t="s">
        <v>866</v>
      </c>
      <c r="F492" s="330" t="s">
        <v>1044</v>
      </c>
      <c r="G492" s="330"/>
    </row>
    <row r="493" spans="1:7" ht="15" x14ac:dyDescent="0.25">
      <c r="A493" s="330">
        <v>488</v>
      </c>
      <c r="B493" s="330" t="s">
        <v>1387</v>
      </c>
      <c r="C493" s="330" t="s">
        <v>1381</v>
      </c>
      <c r="D493" s="330" t="s">
        <v>747</v>
      </c>
      <c r="E493" s="330" t="s">
        <v>795</v>
      </c>
      <c r="F493" s="330" t="s">
        <v>796</v>
      </c>
      <c r="G493" s="330"/>
    </row>
    <row r="494" spans="1:7" ht="15" x14ac:dyDescent="0.25">
      <c r="A494" s="330">
        <v>489</v>
      </c>
      <c r="B494" s="330" t="s">
        <v>1388</v>
      </c>
      <c r="C494" s="330" t="s">
        <v>1381</v>
      </c>
      <c r="D494" s="330" t="s">
        <v>747</v>
      </c>
      <c r="E494" s="330" t="s">
        <v>795</v>
      </c>
      <c r="F494" s="330" t="s">
        <v>796</v>
      </c>
      <c r="G494" s="330"/>
    </row>
    <row r="495" spans="1:7" ht="15" x14ac:dyDescent="0.25">
      <c r="A495" s="330">
        <v>490</v>
      </c>
      <c r="B495" s="330" t="s">
        <v>1389</v>
      </c>
      <c r="C495" s="330" t="s">
        <v>1381</v>
      </c>
      <c r="D495" s="330" t="s">
        <v>747</v>
      </c>
      <c r="E495" s="330" t="s">
        <v>795</v>
      </c>
      <c r="F495" s="330" t="s">
        <v>796</v>
      </c>
      <c r="G495" s="330"/>
    </row>
    <row r="496" spans="1:7" ht="15" x14ac:dyDescent="0.25">
      <c r="A496" s="330">
        <v>491</v>
      </c>
      <c r="B496" s="330" t="s">
        <v>1390</v>
      </c>
      <c r="C496" s="330" t="s">
        <v>1381</v>
      </c>
      <c r="D496" s="330" t="s">
        <v>747</v>
      </c>
      <c r="E496" s="330" t="s">
        <v>786</v>
      </c>
      <c r="F496" s="330" t="s">
        <v>787</v>
      </c>
      <c r="G496" s="330"/>
    </row>
    <row r="497" spans="1:7" ht="15" x14ac:dyDescent="0.25">
      <c r="A497" s="330">
        <v>492</v>
      </c>
      <c r="B497" s="330" t="s">
        <v>1391</v>
      </c>
      <c r="C497" s="330" t="s">
        <v>1381</v>
      </c>
      <c r="D497" s="330" t="s">
        <v>747</v>
      </c>
      <c r="E497" s="330" t="s">
        <v>786</v>
      </c>
      <c r="F497" s="330" t="s">
        <v>787</v>
      </c>
      <c r="G497" s="330"/>
    </row>
    <row r="498" spans="1:7" ht="15" x14ac:dyDescent="0.25">
      <c r="A498" s="330">
        <v>493</v>
      </c>
      <c r="B498" s="330" t="s">
        <v>1392</v>
      </c>
      <c r="C498" s="330" t="s">
        <v>1381</v>
      </c>
      <c r="D498" s="330" t="s">
        <v>747</v>
      </c>
      <c r="E498" s="330" t="s">
        <v>817</v>
      </c>
      <c r="F498" s="330" t="s">
        <v>818</v>
      </c>
      <c r="G498" s="330"/>
    </row>
    <row r="499" spans="1:7" ht="15" x14ac:dyDescent="0.25">
      <c r="A499" s="330">
        <v>494</v>
      </c>
      <c r="B499" s="330" t="s">
        <v>1393</v>
      </c>
      <c r="C499" s="330" t="s">
        <v>1381</v>
      </c>
      <c r="D499" s="330" t="s">
        <v>747</v>
      </c>
      <c r="E499" s="330" t="s">
        <v>817</v>
      </c>
      <c r="F499" s="330" t="s">
        <v>818</v>
      </c>
      <c r="G499" s="330"/>
    </row>
    <row r="500" spans="1:7" ht="15" x14ac:dyDescent="0.25">
      <c r="A500" s="330">
        <v>495</v>
      </c>
      <c r="B500" s="330" t="s">
        <v>1394</v>
      </c>
      <c r="C500" s="330" t="s">
        <v>1381</v>
      </c>
      <c r="D500" s="330" t="s">
        <v>747</v>
      </c>
      <c r="E500" s="330" t="s">
        <v>817</v>
      </c>
      <c r="F500" s="330" t="s">
        <v>818</v>
      </c>
      <c r="G500" s="330"/>
    </row>
    <row r="501" spans="1:7" ht="15" x14ac:dyDescent="0.25">
      <c r="A501" s="330">
        <v>496</v>
      </c>
      <c r="B501" s="330" t="s">
        <v>1395</v>
      </c>
      <c r="C501" s="330" t="s">
        <v>1381</v>
      </c>
      <c r="D501" s="330" t="s">
        <v>747</v>
      </c>
      <c r="E501" s="330" t="s">
        <v>817</v>
      </c>
      <c r="F501" s="330" t="s">
        <v>818</v>
      </c>
      <c r="G501" s="330"/>
    </row>
    <row r="502" spans="1:7" ht="15" x14ac:dyDescent="0.25">
      <c r="A502" s="330">
        <v>497</v>
      </c>
      <c r="B502" s="330" t="s">
        <v>1396</v>
      </c>
      <c r="C502" s="330" t="s">
        <v>1381</v>
      </c>
      <c r="D502" s="330" t="s">
        <v>747</v>
      </c>
      <c r="E502" s="330" t="s">
        <v>1091</v>
      </c>
      <c r="F502" s="330" t="s">
        <v>1092</v>
      </c>
      <c r="G502" s="330"/>
    </row>
    <row r="503" spans="1:7" ht="15" x14ac:dyDescent="0.25">
      <c r="A503" s="330">
        <v>498</v>
      </c>
      <c r="B503" s="330" t="s">
        <v>1397</v>
      </c>
      <c r="C503" s="330" t="s">
        <v>1381</v>
      </c>
      <c r="D503" s="330" t="s">
        <v>747</v>
      </c>
      <c r="E503" s="330" t="s">
        <v>1118</v>
      </c>
      <c r="F503" s="330" t="s">
        <v>1119</v>
      </c>
      <c r="G503" s="330"/>
    </row>
    <row r="504" spans="1:7" ht="15" x14ac:dyDescent="0.25">
      <c r="A504" s="330">
        <v>499</v>
      </c>
      <c r="B504" s="330" t="s">
        <v>1398</v>
      </c>
      <c r="C504" s="330" t="s">
        <v>1381</v>
      </c>
      <c r="D504" s="330" t="s">
        <v>747</v>
      </c>
      <c r="E504" s="330" t="s">
        <v>1003</v>
      </c>
      <c r="F504" s="330" t="s">
        <v>1004</v>
      </c>
      <c r="G504" s="330"/>
    </row>
    <row r="505" spans="1:7" ht="15" x14ac:dyDescent="0.25">
      <c r="A505" s="330">
        <v>500</v>
      </c>
      <c r="B505" s="330" t="s">
        <v>1399</v>
      </c>
      <c r="C505" s="330" t="s">
        <v>1400</v>
      </c>
      <c r="D505" s="330" t="s">
        <v>747</v>
      </c>
      <c r="E505" s="330" t="s">
        <v>800</v>
      </c>
      <c r="F505" s="330" t="s">
        <v>801</v>
      </c>
      <c r="G505" s="330"/>
    </row>
    <row r="506" spans="1:7" ht="15" x14ac:dyDescent="0.25">
      <c r="A506" s="330">
        <v>501</v>
      </c>
      <c r="B506" s="330" t="s">
        <v>1401</v>
      </c>
      <c r="C506" s="330" t="s">
        <v>1402</v>
      </c>
      <c r="D506" s="330" t="s">
        <v>747</v>
      </c>
      <c r="E506" s="330" t="s">
        <v>1403</v>
      </c>
      <c r="F506" s="330" t="s">
        <v>1404</v>
      </c>
      <c r="G506" s="330"/>
    </row>
    <row r="507" spans="1:7" ht="15" x14ac:dyDescent="0.25">
      <c r="A507" s="330">
        <v>502</v>
      </c>
      <c r="B507" s="330" t="s">
        <v>1405</v>
      </c>
      <c r="C507" s="330" t="s">
        <v>1406</v>
      </c>
      <c r="D507" s="330" t="s">
        <v>747</v>
      </c>
      <c r="E507" s="330" t="s">
        <v>795</v>
      </c>
      <c r="F507" s="330" t="s">
        <v>796</v>
      </c>
      <c r="G507" s="330"/>
    </row>
    <row r="508" spans="1:7" ht="15" x14ac:dyDescent="0.25">
      <c r="A508" s="330">
        <v>503</v>
      </c>
      <c r="B508" s="330" t="s">
        <v>1407</v>
      </c>
      <c r="C508" s="330" t="s">
        <v>1408</v>
      </c>
      <c r="D508" s="330" t="s">
        <v>747</v>
      </c>
      <c r="E508" s="330" t="s">
        <v>1164</v>
      </c>
      <c r="F508" s="330" t="s">
        <v>805</v>
      </c>
      <c r="G508" s="330"/>
    </row>
    <row r="509" spans="1:7" ht="15" x14ac:dyDescent="0.25">
      <c r="A509" s="330">
        <v>504</v>
      </c>
      <c r="B509" s="330" t="s">
        <v>1409</v>
      </c>
      <c r="C509" s="330" t="s">
        <v>1410</v>
      </c>
      <c r="D509" s="330" t="s">
        <v>747</v>
      </c>
      <c r="E509" s="330" t="s">
        <v>817</v>
      </c>
      <c r="F509" s="330" t="s">
        <v>818</v>
      </c>
      <c r="G509" s="330"/>
    </row>
    <row r="510" spans="1:7" ht="15" x14ac:dyDescent="0.25">
      <c r="A510" s="330">
        <v>505</v>
      </c>
      <c r="B510" s="330" t="s">
        <v>1411</v>
      </c>
      <c r="C510" s="330" t="s">
        <v>1412</v>
      </c>
      <c r="D510" s="330" t="s">
        <v>747</v>
      </c>
      <c r="E510" s="330" t="s">
        <v>795</v>
      </c>
      <c r="F510" s="330" t="s">
        <v>796</v>
      </c>
      <c r="G510" s="330"/>
    </row>
    <row r="511" spans="1:7" ht="15" x14ac:dyDescent="0.25">
      <c r="A511" s="330">
        <v>506</v>
      </c>
      <c r="B511" s="330" t="s">
        <v>1413</v>
      </c>
      <c r="C511" s="330" t="s">
        <v>1414</v>
      </c>
      <c r="D511" s="330" t="s">
        <v>747</v>
      </c>
      <c r="E511" s="330" t="s">
        <v>795</v>
      </c>
      <c r="F511" s="330" t="s">
        <v>796</v>
      </c>
      <c r="G511" s="330"/>
    </row>
    <row r="512" spans="1:7" ht="15" x14ac:dyDescent="0.25">
      <c r="A512" s="330">
        <v>507</v>
      </c>
      <c r="B512" s="330" t="s">
        <v>1415</v>
      </c>
      <c r="C512" s="330" t="s">
        <v>1414</v>
      </c>
      <c r="D512" s="330" t="s">
        <v>747</v>
      </c>
      <c r="E512" s="330" t="s">
        <v>877</v>
      </c>
      <c r="F512" s="330" t="s">
        <v>878</v>
      </c>
      <c r="G512" s="330"/>
    </row>
    <row r="513" spans="1:7" ht="15" x14ac:dyDescent="0.25">
      <c r="A513" s="330">
        <v>508</v>
      </c>
      <c r="B513" s="330" t="s">
        <v>1416</v>
      </c>
      <c r="C513" s="330" t="s">
        <v>1417</v>
      </c>
      <c r="D513" s="330" t="s">
        <v>747</v>
      </c>
      <c r="E513" s="330" t="s">
        <v>877</v>
      </c>
      <c r="F513" s="330" t="s">
        <v>878</v>
      </c>
      <c r="G513" s="330"/>
    </row>
    <row r="514" spans="1:7" ht="15" x14ac:dyDescent="0.25">
      <c r="A514" s="330">
        <v>509</v>
      </c>
      <c r="B514" s="330" t="s">
        <v>1418</v>
      </c>
      <c r="C514" s="330" t="s">
        <v>1417</v>
      </c>
      <c r="D514" s="330" t="s">
        <v>747</v>
      </c>
      <c r="E514" s="330" t="s">
        <v>1200</v>
      </c>
      <c r="F514" s="330" t="s">
        <v>1201</v>
      </c>
      <c r="G514" s="330"/>
    </row>
    <row r="515" spans="1:7" ht="15" x14ac:dyDescent="0.25">
      <c r="A515" s="330">
        <v>510</v>
      </c>
      <c r="B515" s="330" t="s">
        <v>1419</v>
      </c>
      <c r="C515" s="330" t="s">
        <v>1420</v>
      </c>
      <c r="D515" s="330" t="s">
        <v>747</v>
      </c>
      <c r="E515" s="330" t="s">
        <v>781</v>
      </c>
      <c r="F515" s="330" t="s">
        <v>782</v>
      </c>
      <c r="G515" s="330"/>
    </row>
    <row r="516" spans="1:7" ht="15" x14ac:dyDescent="0.25">
      <c r="A516" s="330">
        <v>511</v>
      </c>
      <c r="B516" s="330" t="s">
        <v>1421</v>
      </c>
      <c r="C516" s="330" t="s">
        <v>1422</v>
      </c>
      <c r="D516" s="330" t="s">
        <v>747</v>
      </c>
      <c r="E516" s="330" t="s">
        <v>781</v>
      </c>
      <c r="F516" s="330" t="s">
        <v>782</v>
      </c>
      <c r="G516" s="330"/>
    </row>
    <row r="517" spans="1:7" ht="15" x14ac:dyDescent="0.25">
      <c r="A517" s="330">
        <v>512</v>
      </c>
      <c r="B517" s="330" t="s">
        <v>1423</v>
      </c>
      <c r="C517" s="330" t="s">
        <v>1422</v>
      </c>
      <c r="D517" s="330" t="s">
        <v>747</v>
      </c>
      <c r="E517" s="330" t="s">
        <v>781</v>
      </c>
      <c r="F517" s="330" t="s">
        <v>782</v>
      </c>
      <c r="G517" s="330"/>
    </row>
    <row r="518" spans="1:7" ht="15" x14ac:dyDescent="0.25">
      <c r="A518" s="330">
        <v>513</v>
      </c>
      <c r="B518" s="330" t="s">
        <v>1424</v>
      </c>
      <c r="C518" s="330" t="s">
        <v>1422</v>
      </c>
      <c r="D518" s="330" t="s">
        <v>747</v>
      </c>
      <c r="E518" s="330" t="s">
        <v>873</v>
      </c>
      <c r="F518" s="330" t="s">
        <v>874</v>
      </c>
      <c r="G518" s="330"/>
    </row>
    <row r="519" spans="1:7" ht="15" x14ac:dyDescent="0.25">
      <c r="A519" s="330">
        <v>514</v>
      </c>
      <c r="B519" s="330" t="s">
        <v>1425</v>
      </c>
      <c r="C519" s="330" t="s">
        <v>1422</v>
      </c>
      <c r="D519" s="330" t="s">
        <v>747</v>
      </c>
      <c r="E519" s="330" t="s">
        <v>855</v>
      </c>
      <c r="F519" s="330" t="s">
        <v>856</v>
      </c>
      <c r="G519" s="330"/>
    </row>
    <row r="520" spans="1:7" ht="15" x14ac:dyDescent="0.25">
      <c r="A520" s="330">
        <v>515</v>
      </c>
      <c r="B520" s="330" t="s">
        <v>1426</v>
      </c>
      <c r="C520" s="330" t="s">
        <v>1422</v>
      </c>
      <c r="D520" s="330" t="s">
        <v>747</v>
      </c>
      <c r="E520" s="330" t="s">
        <v>855</v>
      </c>
      <c r="F520" s="330" t="s">
        <v>856</v>
      </c>
      <c r="G520" s="330"/>
    </row>
    <row r="521" spans="1:7" ht="15" x14ac:dyDescent="0.25">
      <c r="A521" s="330">
        <v>516</v>
      </c>
      <c r="B521" s="330" t="s">
        <v>1427</v>
      </c>
      <c r="C521" s="330" t="s">
        <v>1422</v>
      </c>
      <c r="D521" s="330" t="s">
        <v>747</v>
      </c>
      <c r="E521" s="330" t="s">
        <v>1238</v>
      </c>
      <c r="F521" s="330" t="s">
        <v>1239</v>
      </c>
      <c r="G521" s="330"/>
    </row>
    <row r="522" spans="1:7" ht="15" x14ac:dyDescent="0.25">
      <c r="A522" s="330">
        <v>517</v>
      </c>
      <c r="B522" s="330" t="s">
        <v>1428</v>
      </c>
      <c r="C522" s="330" t="s">
        <v>1429</v>
      </c>
      <c r="D522" s="330" t="s">
        <v>747</v>
      </c>
      <c r="E522" s="330" t="s">
        <v>1238</v>
      </c>
      <c r="F522" s="330" t="s">
        <v>1239</v>
      </c>
      <c r="G522" s="330"/>
    </row>
    <row r="523" spans="1:7" ht="15" x14ac:dyDescent="0.25">
      <c r="A523" s="330">
        <v>518</v>
      </c>
      <c r="B523" s="330" t="s">
        <v>1430</v>
      </c>
      <c r="C523" s="330" t="s">
        <v>1429</v>
      </c>
      <c r="D523" s="330" t="s">
        <v>747</v>
      </c>
      <c r="E523" s="330" t="s">
        <v>808</v>
      </c>
      <c r="F523" s="330" t="s">
        <v>809</v>
      </c>
      <c r="G523" s="330"/>
    </row>
    <row r="524" spans="1:7" ht="15" x14ac:dyDescent="0.25">
      <c r="A524" s="330">
        <v>519</v>
      </c>
      <c r="B524" s="330" t="s">
        <v>1431</v>
      </c>
      <c r="C524" s="330" t="s">
        <v>1432</v>
      </c>
      <c r="D524" s="330" t="s">
        <v>747</v>
      </c>
      <c r="E524" s="330" t="s">
        <v>791</v>
      </c>
      <c r="F524" s="330" t="s">
        <v>792</v>
      </c>
      <c r="G524" s="330"/>
    </row>
    <row r="525" spans="1:7" ht="15" x14ac:dyDescent="0.25">
      <c r="A525" s="330">
        <v>520</v>
      </c>
      <c r="B525" s="330" t="s">
        <v>1433</v>
      </c>
      <c r="C525" s="330" t="s">
        <v>1432</v>
      </c>
      <c r="D525" s="330" t="s">
        <v>747</v>
      </c>
      <c r="E525" s="330" t="s">
        <v>791</v>
      </c>
      <c r="F525" s="330" t="s">
        <v>792</v>
      </c>
      <c r="G525" s="330"/>
    </row>
    <row r="526" spans="1:7" ht="15" x14ac:dyDescent="0.25">
      <c r="A526" s="330">
        <v>521</v>
      </c>
      <c r="B526" s="330" t="s">
        <v>1434</v>
      </c>
      <c r="C526" s="330" t="s">
        <v>1432</v>
      </c>
      <c r="D526" s="330" t="s">
        <v>747</v>
      </c>
      <c r="E526" s="330" t="s">
        <v>791</v>
      </c>
      <c r="F526" s="330" t="s">
        <v>792</v>
      </c>
      <c r="G526" s="330"/>
    </row>
    <row r="527" spans="1:7" ht="15" x14ac:dyDescent="0.25">
      <c r="A527" s="330">
        <v>522</v>
      </c>
      <c r="B527" s="330" t="s">
        <v>1435</v>
      </c>
      <c r="C527" s="330" t="s">
        <v>1432</v>
      </c>
      <c r="D527" s="330" t="s">
        <v>747</v>
      </c>
      <c r="E527" s="330" t="s">
        <v>791</v>
      </c>
      <c r="F527" s="330" t="s">
        <v>792</v>
      </c>
      <c r="G527" s="330"/>
    </row>
    <row r="528" spans="1:7" ht="15" x14ac:dyDescent="0.25">
      <c r="A528" s="330">
        <v>523</v>
      </c>
      <c r="B528" s="330" t="s">
        <v>1436</v>
      </c>
      <c r="C528" s="330" t="s">
        <v>1432</v>
      </c>
      <c r="D528" s="330" t="s">
        <v>747</v>
      </c>
      <c r="E528" s="330" t="s">
        <v>791</v>
      </c>
      <c r="F528" s="330" t="s">
        <v>792</v>
      </c>
      <c r="G528" s="330"/>
    </row>
    <row r="529" spans="1:7" ht="15" x14ac:dyDescent="0.25">
      <c r="A529" s="330">
        <v>524</v>
      </c>
      <c r="B529" s="330" t="s">
        <v>1437</v>
      </c>
      <c r="C529" s="330" t="s">
        <v>1432</v>
      </c>
      <c r="D529" s="330" t="s">
        <v>747</v>
      </c>
      <c r="E529" s="330" t="s">
        <v>791</v>
      </c>
      <c r="F529" s="330" t="s">
        <v>792</v>
      </c>
      <c r="G529" s="330"/>
    </row>
    <row r="530" spans="1:7" ht="15" x14ac:dyDescent="0.25">
      <c r="A530" s="330">
        <v>525</v>
      </c>
      <c r="B530" s="330" t="s">
        <v>1438</v>
      </c>
      <c r="C530" s="330" t="s">
        <v>1432</v>
      </c>
      <c r="D530" s="330" t="s">
        <v>747</v>
      </c>
      <c r="E530" s="330" t="s">
        <v>791</v>
      </c>
      <c r="F530" s="330" t="s">
        <v>792</v>
      </c>
      <c r="G530" s="330"/>
    </row>
    <row r="531" spans="1:7" ht="15" x14ac:dyDescent="0.25">
      <c r="A531" s="330">
        <v>526</v>
      </c>
      <c r="B531" s="330" t="s">
        <v>1439</v>
      </c>
      <c r="C531" s="330" t="s">
        <v>1440</v>
      </c>
      <c r="D531" s="330" t="s">
        <v>747</v>
      </c>
      <c r="E531" s="330" t="s">
        <v>791</v>
      </c>
      <c r="F531" s="330" t="s">
        <v>792</v>
      </c>
      <c r="G531" s="330"/>
    </row>
    <row r="532" spans="1:7" ht="15" x14ac:dyDescent="0.25">
      <c r="A532" s="330">
        <v>527</v>
      </c>
      <c r="B532" s="330" t="s">
        <v>1441</v>
      </c>
      <c r="C532" s="330" t="s">
        <v>1442</v>
      </c>
      <c r="D532" s="330" t="s">
        <v>747</v>
      </c>
      <c r="E532" s="330" t="s">
        <v>748</v>
      </c>
      <c r="F532" s="331" t="s">
        <v>749</v>
      </c>
      <c r="G532" s="330"/>
    </row>
    <row r="533" spans="1:7" ht="15" x14ac:dyDescent="0.25">
      <c r="A533" s="330">
        <v>528</v>
      </c>
      <c r="B533" s="330" t="s">
        <v>1443</v>
      </c>
      <c r="C533" s="330" t="s">
        <v>1442</v>
      </c>
      <c r="D533" s="330" t="s">
        <v>747</v>
      </c>
      <c r="E533" s="330" t="s">
        <v>748</v>
      </c>
      <c r="F533" s="331" t="s">
        <v>749</v>
      </c>
      <c r="G533" s="330"/>
    </row>
    <row r="534" spans="1:7" ht="15" x14ac:dyDescent="0.25">
      <c r="A534" s="330">
        <v>529</v>
      </c>
      <c r="B534" s="330" t="s">
        <v>1444</v>
      </c>
      <c r="C534" s="330" t="s">
        <v>1442</v>
      </c>
      <c r="D534" s="330" t="s">
        <v>747</v>
      </c>
      <c r="E534" s="330" t="s">
        <v>748</v>
      </c>
      <c r="F534" s="331" t="s">
        <v>749</v>
      </c>
      <c r="G534" s="330"/>
    </row>
    <row r="535" spans="1:7" ht="15" x14ac:dyDescent="0.25">
      <c r="A535" s="330">
        <v>530</v>
      </c>
      <c r="B535" s="330" t="s">
        <v>1445</v>
      </c>
      <c r="C535" s="330" t="s">
        <v>1442</v>
      </c>
      <c r="D535" s="330" t="s">
        <v>747</v>
      </c>
      <c r="E535" s="330" t="s">
        <v>748</v>
      </c>
      <c r="F535" s="331" t="s">
        <v>749</v>
      </c>
      <c r="G535" s="330"/>
    </row>
    <row r="536" spans="1:7" ht="15" x14ac:dyDescent="0.25">
      <c r="A536" s="330">
        <v>531</v>
      </c>
      <c r="B536" s="330" t="s">
        <v>1446</v>
      </c>
      <c r="C536" s="330" t="s">
        <v>1442</v>
      </c>
      <c r="D536" s="330" t="s">
        <v>747</v>
      </c>
      <c r="E536" s="330" t="s">
        <v>748</v>
      </c>
      <c r="F536" s="331" t="s">
        <v>749</v>
      </c>
      <c r="G536" s="330"/>
    </row>
    <row r="537" spans="1:7" ht="15" x14ac:dyDescent="0.25">
      <c r="A537" s="330">
        <v>532</v>
      </c>
      <c r="B537" s="330" t="s">
        <v>1447</v>
      </c>
      <c r="C537" s="330" t="s">
        <v>1442</v>
      </c>
      <c r="D537" s="330" t="s">
        <v>747</v>
      </c>
      <c r="E537" s="330" t="s">
        <v>748</v>
      </c>
      <c r="F537" s="331" t="s">
        <v>749</v>
      </c>
      <c r="G537" s="330"/>
    </row>
    <row r="538" spans="1:7" ht="15" x14ac:dyDescent="0.25">
      <c r="A538" s="330">
        <v>533</v>
      </c>
      <c r="B538" s="330" t="s">
        <v>1448</v>
      </c>
      <c r="C538" s="330" t="s">
        <v>1442</v>
      </c>
      <c r="D538" s="330" t="s">
        <v>747</v>
      </c>
      <c r="E538" s="330" t="s">
        <v>748</v>
      </c>
      <c r="F538" s="331" t="s">
        <v>749</v>
      </c>
      <c r="G538" s="330"/>
    </row>
    <row r="539" spans="1:7" ht="15" x14ac:dyDescent="0.25">
      <c r="A539" s="330">
        <v>534</v>
      </c>
      <c r="B539" s="330" t="s">
        <v>1449</v>
      </c>
      <c r="C539" s="330" t="s">
        <v>1442</v>
      </c>
      <c r="D539" s="330" t="s">
        <v>747</v>
      </c>
      <c r="E539" s="330" t="s">
        <v>748</v>
      </c>
      <c r="F539" s="331" t="s">
        <v>749</v>
      </c>
      <c r="G539" s="330"/>
    </row>
    <row r="540" spans="1:7" ht="15" x14ac:dyDescent="0.25">
      <c r="A540" s="330">
        <v>535</v>
      </c>
      <c r="B540" s="330" t="s">
        <v>1450</v>
      </c>
      <c r="C540" s="330" t="s">
        <v>1442</v>
      </c>
      <c r="D540" s="330" t="s">
        <v>747</v>
      </c>
      <c r="E540" s="330" t="s">
        <v>748</v>
      </c>
      <c r="F540" s="331" t="s">
        <v>749</v>
      </c>
      <c r="G540" s="330"/>
    </row>
    <row r="541" spans="1:7" ht="15" x14ac:dyDescent="0.25">
      <c r="A541" s="330">
        <v>536</v>
      </c>
      <c r="B541" s="330" t="s">
        <v>1451</v>
      </c>
      <c r="C541" s="330" t="s">
        <v>1442</v>
      </c>
      <c r="D541" s="330" t="s">
        <v>747</v>
      </c>
      <c r="E541" s="330" t="s">
        <v>748</v>
      </c>
      <c r="F541" s="331" t="s">
        <v>749</v>
      </c>
      <c r="G541" s="330"/>
    </row>
    <row r="542" spans="1:7" ht="15" x14ac:dyDescent="0.25">
      <c r="A542" s="330">
        <v>537</v>
      </c>
      <c r="B542" s="330" t="s">
        <v>1452</v>
      </c>
      <c r="C542" s="330" t="s">
        <v>1453</v>
      </c>
      <c r="D542" s="330" t="s">
        <v>747</v>
      </c>
      <c r="E542" s="330" t="s">
        <v>829</v>
      </c>
      <c r="F542" s="330" t="s">
        <v>830</v>
      </c>
      <c r="G542" s="330"/>
    </row>
    <row r="543" spans="1:7" ht="15" x14ac:dyDescent="0.25">
      <c r="A543" s="330">
        <v>538</v>
      </c>
      <c r="B543" s="330" t="s">
        <v>1454</v>
      </c>
      <c r="C543" s="330" t="s">
        <v>1453</v>
      </c>
      <c r="D543" s="330" t="s">
        <v>747</v>
      </c>
      <c r="E543" s="330" t="s">
        <v>795</v>
      </c>
      <c r="F543" s="330" t="s">
        <v>796</v>
      </c>
      <c r="G543" s="330"/>
    </row>
    <row r="544" spans="1:7" ht="15" x14ac:dyDescent="0.25">
      <c r="A544" s="330">
        <v>539</v>
      </c>
      <c r="B544" s="330" t="s">
        <v>1455</v>
      </c>
      <c r="C544" s="330" t="s">
        <v>1453</v>
      </c>
      <c r="D544" s="330" t="s">
        <v>747</v>
      </c>
      <c r="E544" s="330" t="s">
        <v>795</v>
      </c>
      <c r="F544" s="330" t="s">
        <v>796</v>
      </c>
      <c r="G544" s="330"/>
    </row>
    <row r="545" spans="1:7" ht="15" x14ac:dyDescent="0.25">
      <c r="A545" s="330">
        <v>540</v>
      </c>
      <c r="B545" s="330" t="s">
        <v>1456</v>
      </c>
      <c r="C545" s="330" t="s">
        <v>1457</v>
      </c>
      <c r="D545" s="330" t="s">
        <v>747</v>
      </c>
      <c r="E545" s="330" t="s">
        <v>1458</v>
      </c>
      <c r="F545" s="330" t="s">
        <v>1459</v>
      </c>
      <c r="G545" s="330"/>
    </row>
    <row r="546" spans="1:7" ht="15" x14ac:dyDescent="0.25">
      <c r="A546" s="330">
        <v>541</v>
      </c>
      <c r="B546" s="330" t="s">
        <v>1460</v>
      </c>
      <c r="C546" s="330" t="s">
        <v>1457</v>
      </c>
      <c r="D546" s="330" t="s">
        <v>747</v>
      </c>
      <c r="E546" s="330" t="s">
        <v>786</v>
      </c>
      <c r="F546" s="330" t="s">
        <v>787</v>
      </c>
      <c r="G546" s="330"/>
    </row>
    <row r="547" spans="1:7" ht="15" x14ac:dyDescent="0.25">
      <c r="A547" s="330">
        <v>542</v>
      </c>
      <c r="B547" s="330" t="s">
        <v>1461</v>
      </c>
      <c r="C547" s="330" t="s">
        <v>1457</v>
      </c>
      <c r="D547" s="330" t="s">
        <v>747</v>
      </c>
      <c r="E547" s="330" t="s">
        <v>800</v>
      </c>
      <c r="F547" s="330" t="s">
        <v>801</v>
      </c>
      <c r="G547" s="330"/>
    </row>
    <row r="548" spans="1:7" ht="15" x14ac:dyDescent="0.25">
      <c r="A548" s="330">
        <v>543</v>
      </c>
      <c r="B548" s="330" t="s">
        <v>1462</v>
      </c>
      <c r="C548" s="330" t="s">
        <v>1463</v>
      </c>
      <c r="D548" s="330" t="s">
        <v>747</v>
      </c>
      <c r="E548" s="330" t="s">
        <v>877</v>
      </c>
      <c r="F548" s="330" t="s">
        <v>878</v>
      </c>
      <c r="G548" s="330"/>
    </row>
    <row r="549" spans="1:7" ht="15" x14ac:dyDescent="0.25">
      <c r="A549" s="330">
        <v>544</v>
      </c>
      <c r="B549" s="330" t="s">
        <v>1464</v>
      </c>
      <c r="C549" s="330" t="s">
        <v>1465</v>
      </c>
      <c r="D549" s="330" t="s">
        <v>747</v>
      </c>
      <c r="E549" s="330" t="s">
        <v>1238</v>
      </c>
      <c r="F549" s="330" t="s">
        <v>1239</v>
      </c>
      <c r="G549" s="330"/>
    </row>
    <row r="550" spans="1:7" ht="15" x14ac:dyDescent="0.25">
      <c r="A550" s="330">
        <v>545</v>
      </c>
      <c r="B550" s="330" t="s">
        <v>1466</v>
      </c>
      <c r="C550" s="330" t="s">
        <v>1465</v>
      </c>
      <c r="D550" s="330" t="s">
        <v>747</v>
      </c>
      <c r="E550" s="330" t="s">
        <v>873</v>
      </c>
      <c r="F550" s="330" t="s">
        <v>874</v>
      </c>
      <c r="G550" s="330"/>
    </row>
    <row r="551" spans="1:7" ht="15" x14ac:dyDescent="0.25">
      <c r="A551" s="330">
        <v>546</v>
      </c>
      <c r="B551" s="330" t="s">
        <v>1467</v>
      </c>
      <c r="C551" s="330" t="s">
        <v>1468</v>
      </c>
      <c r="D551" s="330" t="s">
        <v>747</v>
      </c>
      <c r="E551" s="330" t="s">
        <v>988</v>
      </c>
      <c r="F551" s="330" t="s">
        <v>989</v>
      </c>
      <c r="G551" s="330"/>
    </row>
    <row r="552" spans="1:7" ht="15" x14ac:dyDescent="0.25">
      <c r="A552" s="330">
        <v>547</v>
      </c>
      <c r="B552" s="330" t="s">
        <v>1469</v>
      </c>
      <c r="C552" s="330" t="s">
        <v>1470</v>
      </c>
      <c r="D552" s="330" t="s">
        <v>747</v>
      </c>
      <c r="E552" s="330" t="s">
        <v>829</v>
      </c>
      <c r="F552" s="330" t="s">
        <v>830</v>
      </c>
      <c r="G552" s="330"/>
    </row>
    <row r="553" spans="1:7" ht="15" x14ac:dyDescent="0.25">
      <c r="A553" s="330">
        <v>548</v>
      </c>
      <c r="B553" s="330" t="s">
        <v>1471</v>
      </c>
      <c r="C553" s="330" t="s">
        <v>1472</v>
      </c>
      <c r="D553" s="330" t="s">
        <v>747</v>
      </c>
      <c r="E553" s="330" t="s">
        <v>954</v>
      </c>
      <c r="F553" s="331" t="s">
        <v>749</v>
      </c>
      <c r="G553" s="330"/>
    </row>
    <row r="554" spans="1:7" ht="15" x14ac:dyDescent="0.25">
      <c r="A554" s="330">
        <v>549</v>
      </c>
      <c r="B554" s="330" t="s">
        <v>1473</v>
      </c>
      <c r="C554" s="330" t="s">
        <v>1472</v>
      </c>
      <c r="D554" s="330" t="s">
        <v>747</v>
      </c>
      <c r="E554" s="330" t="s">
        <v>954</v>
      </c>
      <c r="F554" s="331" t="s">
        <v>749</v>
      </c>
      <c r="G554" s="330"/>
    </row>
    <row r="555" spans="1:7" ht="15" x14ac:dyDescent="0.25">
      <c r="A555" s="330">
        <v>550</v>
      </c>
      <c r="B555" s="330" t="s">
        <v>1474</v>
      </c>
      <c r="C555" s="330" t="s">
        <v>1472</v>
      </c>
      <c r="D555" s="330" t="s">
        <v>747</v>
      </c>
      <c r="E555" s="330" t="s">
        <v>954</v>
      </c>
      <c r="F555" s="331" t="s">
        <v>749</v>
      </c>
      <c r="G555" s="330"/>
    </row>
    <row r="556" spans="1:7" ht="15" x14ac:dyDescent="0.25">
      <c r="A556" s="330">
        <v>551</v>
      </c>
      <c r="B556" s="330" t="s">
        <v>1475</v>
      </c>
      <c r="C556" s="330" t="s">
        <v>1472</v>
      </c>
      <c r="D556" s="330" t="s">
        <v>747</v>
      </c>
      <c r="E556" s="330" t="s">
        <v>954</v>
      </c>
      <c r="F556" s="331" t="s">
        <v>749</v>
      </c>
      <c r="G556" s="330"/>
    </row>
    <row r="557" spans="1:7" ht="15" x14ac:dyDescent="0.25">
      <c r="A557" s="330">
        <v>552</v>
      </c>
      <c r="B557" s="330" t="s">
        <v>1476</v>
      </c>
      <c r="C557" s="330" t="s">
        <v>1472</v>
      </c>
      <c r="D557" s="330" t="s">
        <v>747</v>
      </c>
      <c r="E557" s="330" t="s">
        <v>954</v>
      </c>
      <c r="F557" s="331" t="s">
        <v>749</v>
      </c>
      <c r="G557" s="330"/>
    </row>
    <row r="558" spans="1:7" ht="15" x14ac:dyDescent="0.25">
      <c r="A558" s="330">
        <v>553</v>
      </c>
      <c r="B558" s="330" t="s">
        <v>1477</v>
      </c>
      <c r="C558" s="330" t="s">
        <v>1472</v>
      </c>
      <c r="D558" s="330" t="s">
        <v>747</v>
      </c>
      <c r="E558" s="330" t="s">
        <v>954</v>
      </c>
      <c r="F558" s="331" t="s">
        <v>749</v>
      </c>
      <c r="G558" s="330"/>
    </row>
    <row r="559" spans="1:7" ht="15" x14ac:dyDescent="0.25">
      <c r="A559" s="330">
        <v>554</v>
      </c>
      <c r="B559" s="330" t="s">
        <v>1478</v>
      </c>
      <c r="C559" s="330" t="s">
        <v>1472</v>
      </c>
      <c r="D559" s="330" t="s">
        <v>747</v>
      </c>
      <c r="E559" s="330" t="s">
        <v>954</v>
      </c>
      <c r="F559" s="331" t="s">
        <v>749</v>
      </c>
      <c r="G559" s="330"/>
    </row>
    <row r="560" spans="1:7" ht="15" x14ac:dyDescent="0.25">
      <c r="A560" s="330">
        <v>555</v>
      </c>
      <c r="B560" s="330" t="s">
        <v>1479</v>
      </c>
      <c r="C560" s="330" t="s">
        <v>1472</v>
      </c>
      <c r="D560" s="330" t="s">
        <v>747</v>
      </c>
      <c r="E560" s="330" t="s">
        <v>954</v>
      </c>
      <c r="F560" s="331" t="s">
        <v>749</v>
      </c>
      <c r="G560" s="330"/>
    </row>
    <row r="561" spans="1:7" ht="15" x14ac:dyDescent="0.25">
      <c r="A561" s="330">
        <v>556</v>
      </c>
      <c r="B561" s="330" t="s">
        <v>1480</v>
      </c>
      <c r="C561" s="330" t="s">
        <v>1472</v>
      </c>
      <c r="D561" s="330" t="s">
        <v>747</v>
      </c>
      <c r="E561" s="330" t="s">
        <v>954</v>
      </c>
      <c r="F561" s="331" t="s">
        <v>749</v>
      </c>
      <c r="G561" s="330"/>
    </row>
    <row r="562" spans="1:7" ht="15" x14ac:dyDescent="0.25">
      <c r="A562" s="330">
        <v>557</v>
      </c>
      <c r="B562" s="330" t="s">
        <v>1481</v>
      </c>
      <c r="C562" s="330" t="s">
        <v>1472</v>
      </c>
      <c r="D562" s="330" t="s">
        <v>747</v>
      </c>
      <c r="E562" s="330" t="s">
        <v>954</v>
      </c>
      <c r="F562" s="331" t="s">
        <v>749</v>
      </c>
      <c r="G562" s="330"/>
    </row>
    <row r="563" spans="1:7" ht="15" x14ac:dyDescent="0.25">
      <c r="A563" s="330">
        <v>558</v>
      </c>
      <c r="B563" s="330" t="s">
        <v>1482</v>
      </c>
      <c r="C563" s="330" t="s">
        <v>1472</v>
      </c>
      <c r="D563" s="330" t="s">
        <v>747</v>
      </c>
      <c r="E563" s="330" t="s">
        <v>954</v>
      </c>
      <c r="F563" s="331" t="s">
        <v>749</v>
      </c>
      <c r="G563" s="330"/>
    </row>
    <row r="564" spans="1:7" ht="15" x14ac:dyDescent="0.25">
      <c r="A564" s="330">
        <v>559</v>
      </c>
      <c r="B564" s="330" t="s">
        <v>1483</v>
      </c>
      <c r="C564" s="330" t="s">
        <v>1472</v>
      </c>
      <c r="D564" s="330" t="s">
        <v>747</v>
      </c>
      <c r="E564" s="330" t="s">
        <v>954</v>
      </c>
      <c r="F564" s="331" t="s">
        <v>749</v>
      </c>
      <c r="G564" s="330"/>
    </row>
    <row r="565" spans="1:7" ht="15" x14ac:dyDescent="0.25">
      <c r="A565" s="330">
        <v>560</v>
      </c>
      <c r="B565" s="330" t="s">
        <v>1484</v>
      </c>
      <c r="C565" s="330" t="s">
        <v>1472</v>
      </c>
      <c r="D565" s="330" t="s">
        <v>747</v>
      </c>
      <c r="E565" s="330" t="s">
        <v>954</v>
      </c>
      <c r="F565" s="331" t="s">
        <v>749</v>
      </c>
      <c r="G565" s="330"/>
    </row>
    <row r="566" spans="1:7" ht="15" x14ac:dyDescent="0.25">
      <c r="A566" s="330">
        <v>561</v>
      </c>
      <c r="B566" s="330" t="s">
        <v>1485</v>
      </c>
      <c r="C566" s="330" t="s">
        <v>1472</v>
      </c>
      <c r="D566" s="330" t="s">
        <v>747</v>
      </c>
      <c r="E566" s="330" t="s">
        <v>954</v>
      </c>
      <c r="F566" s="331" t="s">
        <v>749</v>
      </c>
      <c r="G566" s="330"/>
    </row>
    <row r="567" spans="1:7" ht="15" x14ac:dyDescent="0.25">
      <c r="A567" s="330">
        <v>562</v>
      </c>
      <c r="B567" s="330" t="s">
        <v>1486</v>
      </c>
      <c r="C567" s="330" t="s">
        <v>1472</v>
      </c>
      <c r="D567" s="330" t="s">
        <v>747</v>
      </c>
      <c r="E567" s="330" t="s">
        <v>954</v>
      </c>
      <c r="F567" s="331" t="s">
        <v>749</v>
      </c>
      <c r="G567" s="330"/>
    </row>
    <row r="568" spans="1:7" ht="15" x14ac:dyDescent="0.25">
      <c r="A568" s="330">
        <v>563</v>
      </c>
      <c r="B568" s="330" t="s">
        <v>1487</v>
      </c>
      <c r="C568" s="330" t="s">
        <v>1472</v>
      </c>
      <c r="D568" s="330" t="s">
        <v>747</v>
      </c>
      <c r="E568" s="330" t="s">
        <v>954</v>
      </c>
      <c r="F568" s="331" t="s">
        <v>749</v>
      </c>
      <c r="G568" s="330"/>
    </row>
    <row r="569" spans="1:7" ht="15" x14ac:dyDescent="0.25">
      <c r="A569" s="330">
        <v>564</v>
      </c>
      <c r="B569" s="330" t="s">
        <v>1488</v>
      </c>
      <c r="C569" s="330" t="s">
        <v>1472</v>
      </c>
      <c r="D569" s="330" t="s">
        <v>747</v>
      </c>
      <c r="E569" s="330" t="s">
        <v>954</v>
      </c>
      <c r="F569" s="331" t="s">
        <v>749</v>
      </c>
      <c r="G569" s="330"/>
    </row>
    <row r="570" spans="1:7" ht="15" x14ac:dyDescent="0.25">
      <c r="A570" s="330">
        <v>565</v>
      </c>
      <c r="B570" s="330" t="s">
        <v>1489</v>
      </c>
      <c r="C570" s="330" t="s">
        <v>1472</v>
      </c>
      <c r="D570" s="330" t="s">
        <v>747</v>
      </c>
      <c r="E570" s="330" t="s">
        <v>954</v>
      </c>
      <c r="F570" s="331" t="s">
        <v>749</v>
      </c>
      <c r="G570" s="330"/>
    </row>
    <row r="571" spans="1:7" ht="15" x14ac:dyDescent="0.25">
      <c r="A571" s="330">
        <v>566</v>
      </c>
      <c r="B571" s="330" t="s">
        <v>1490</v>
      </c>
      <c r="C571" s="330" t="s">
        <v>1472</v>
      </c>
      <c r="D571" s="330" t="s">
        <v>747</v>
      </c>
      <c r="E571" s="330" t="s">
        <v>954</v>
      </c>
      <c r="F571" s="331" t="s">
        <v>749</v>
      </c>
      <c r="G571" s="330"/>
    </row>
    <row r="572" spans="1:7" ht="15" x14ac:dyDescent="0.25">
      <c r="A572" s="330">
        <v>567</v>
      </c>
      <c r="B572" s="330" t="s">
        <v>1491</v>
      </c>
      <c r="C572" s="330" t="s">
        <v>1472</v>
      </c>
      <c r="D572" s="330" t="s">
        <v>747</v>
      </c>
      <c r="E572" s="330" t="s">
        <v>954</v>
      </c>
      <c r="F572" s="331" t="s">
        <v>749</v>
      </c>
      <c r="G572" s="330"/>
    </row>
    <row r="573" spans="1:7" ht="15" x14ac:dyDescent="0.25">
      <c r="A573" s="330">
        <v>568</v>
      </c>
      <c r="B573" s="330" t="s">
        <v>1492</v>
      </c>
      <c r="C573" s="330" t="s">
        <v>1493</v>
      </c>
      <c r="D573" s="330" t="s">
        <v>747</v>
      </c>
      <c r="E573" s="330" t="s">
        <v>748</v>
      </c>
      <c r="F573" s="331" t="s">
        <v>749</v>
      </c>
      <c r="G573" s="330"/>
    </row>
    <row r="574" spans="1:7" ht="15" x14ac:dyDescent="0.25">
      <c r="A574" s="330">
        <v>569</v>
      </c>
      <c r="B574" s="330" t="s">
        <v>1494</v>
      </c>
      <c r="C574" s="330" t="s">
        <v>1493</v>
      </c>
      <c r="D574" s="330" t="s">
        <v>747</v>
      </c>
      <c r="E574" s="330" t="s">
        <v>748</v>
      </c>
      <c r="F574" s="331" t="s">
        <v>749</v>
      </c>
      <c r="G574" s="330"/>
    </row>
    <row r="575" spans="1:7" ht="15" x14ac:dyDescent="0.25">
      <c r="A575" s="330">
        <v>570</v>
      </c>
      <c r="B575" s="330" t="s">
        <v>1495</v>
      </c>
      <c r="C575" s="330" t="s">
        <v>1493</v>
      </c>
      <c r="D575" s="330" t="s">
        <v>747</v>
      </c>
      <c r="E575" s="330" t="s">
        <v>748</v>
      </c>
      <c r="F575" s="331" t="s">
        <v>749</v>
      </c>
      <c r="G575" s="330"/>
    </row>
    <row r="576" spans="1:7" ht="15" x14ac:dyDescent="0.25">
      <c r="A576" s="330">
        <v>571</v>
      </c>
      <c r="B576" s="330" t="s">
        <v>1496</v>
      </c>
      <c r="C576" s="330" t="s">
        <v>1493</v>
      </c>
      <c r="D576" s="330" t="s">
        <v>747</v>
      </c>
      <c r="E576" s="330" t="s">
        <v>748</v>
      </c>
      <c r="F576" s="331" t="s">
        <v>749</v>
      </c>
      <c r="G576" s="330"/>
    </row>
    <row r="577" spans="1:7" ht="15" x14ac:dyDescent="0.25">
      <c r="A577" s="330">
        <v>572</v>
      </c>
      <c r="B577" s="330" t="s">
        <v>1497</v>
      </c>
      <c r="C577" s="330" t="s">
        <v>1493</v>
      </c>
      <c r="D577" s="330" t="s">
        <v>747</v>
      </c>
      <c r="E577" s="330" t="s">
        <v>748</v>
      </c>
      <c r="F577" s="331" t="s">
        <v>749</v>
      </c>
      <c r="G577" s="330"/>
    </row>
    <row r="578" spans="1:7" ht="15" x14ac:dyDescent="0.25">
      <c r="A578" s="330">
        <v>573</v>
      </c>
      <c r="B578" s="330" t="s">
        <v>1498</v>
      </c>
      <c r="C578" s="330" t="s">
        <v>1493</v>
      </c>
      <c r="D578" s="330" t="s">
        <v>747</v>
      </c>
      <c r="E578" s="330" t="s">
        <v>748</v>
      </c>
      <c r="F578" s="331" t="s">
        <v>749</v>
      </c>
      <c r="G578" s="330"/>
    </row>
    <row r="579" spans="1:7" ht="15" x14ac:dyDescent="0.25">
      <c r="A579" s="330">
        <v>574</v>
      </c>
      <c r="B579" s="330" t="s">
        <v>1499</v>
      </c>
      <c r="C579" s="330" t="s">
        <v>1493</v>
      </c>
      <c r="D579" s="330" t="s">
        <v>747</v>
      </c>
      <c r="E579" s="330" t="s">
        <v>748</v>
      </c>
      <c r="F579" s="331" t="s">
        <v>749</v>
      </c>
      <c r="G579" s="330"/>
    </row>
    <row r="580" spans="1:7" ht="15" x14ac:dyDescent="0.25">
      <c r="A580" s="330">
        <v>575</v>
      </c>
      <c r="B580" s="330" t="s">
        <v>1500</v>
      </c>
      <c r="C580" s="330" t="s">
        <v>1493</v>
      </c>
      <c r="D580" s="330" t="s">
        <v>747</v>
      </c>
      <c r="E580" s="330" t="s">
        <v>748</v>
      </c>
      <c r="F580" s="331" t="s">
        <v>749</v>
      </c>
      <c r="G580" s="330"/>
    </row>
    <row r="581" spans="1:7" ht="15" x14ac:dyDescent="0.25">
      <c r="A581" s="330">
        <v>576</v>
      </c>
      <c r="B581" s="330" t="s">
        <v>1501</v>
      </c>
      <c r="C581" s="330" t="s">
        <v>1502</v>
      </c>
      <c r="D581" s="330" t="s">
        <v>747</v>
      </c>
      <c r="E581" s="330" t="s">
        <v>1503</v>
      </c>
      <c r="F581" s="330" t="s">
        <v>1504</v>
      </c>
      <c r="G581" s="330"/>
    </row>
    <row r="582" spans="1:7" ht="15" x14ac:dyDescent="0.25">
      <c r="A582" s="330">
        <v>577</v>
      </c>
      <c r="B582" s="330" t="s">
        <v>1505</v>
      </c>
      <c r="C582" s="330" t="s">
        <v>1506</v>
      </c>
      <c r="D582" s="330" t="s">
        <v>747</v>
      </c>
      <c r="E582" s="330" t="s">
        <v>869</v>
      </c>
      <c r="F582" s="330" t="s">
        <v>870</v>
      </c>
      <c r="G582" s="330"/>
    </row>
    <row r="583" spans="1:7" ht="15" x14ac:dyDescent="0.25">
      <c r="A583" s="330">
        <v>578</v>
      </c>
      <c r="B583" s="330" t="s">
        <v>1507</v>
      </c>
      <c r="C583" s="330" t="s">
        <v>1508</v>
      </c>
      <c r="D583" s="330" t="s">
        <v>747</v>
      </c>
      <c r="E583" s="330" t="s">
        <v>1509</v>
      </c>
      <c r="F583" s="330" t="s">
        <v>818</v>
      </c>
      <c r="G583" s="330"/>
    </row>
    <row r="584" spans="1:7" ht="15" x14ac:dyDescent="0.25">
      <c r="A584" s="330">
        <v>579</v>
      </c>
      <c r="B584" s="330" t="s">
        <v>1510</v>
      </c>
      <c r="C584" s="330" t="s">
        <v>1508</v>
      </c>
      <c r="D584" s="330" t="s">
        <v>747</v>
      </c>
      <c r="E584" s="330" t="s">
        <v>781</v>
      </c>
      <c r="F584" s="330" t="s">
        <v>782</v>
      </c>
      <c r="G584" s="330"/>
    </row>
    <row r="585" spans="1:7" ht="15" x14ac:dyDescent="0.25">
      <c r="A585" s="330">
        <v>580</v>
      </c>
      <c r="B585" s="330" t="s">
        <v>1511</v>
      </c>
      <c r="C585" s="330" t="s">
        <v>1512</v>
      </c>
      <c r="D585" s="330" t="s">
        <v>747</v>
      </c>
      <c r="E585" s="330" t="s">
        <v>886</v>
      </c>
      <c r="F585" s="330" t="s">
        <v>887</v>
      </c>
      <c r="G585" s="330"/>
    </row>
    <row r="586" spans="1:7" ht="15" x14ac:dyDescent="0.25">
      <c r="A586" s="330">
        <v>581</v>
      </c>
      <c r="B586" s="330" t="s">
        <v>1513</v>
      </c>
      <c r="C586" s="330" t="s">
        <v>1512</v>
      </c>
      <c r="D586" s="330" t="s">
        <v>747</v>
      </c>
      <c r="E586" s="330" t="s">
        <v>886</v>
      </c>
      <c r="F586" s="330" t="s">
        <v>887</v>
      </c>
      <c r="G586" s="330"/>
    </row>
    <row r="587" spans="1:7" ht="15" x14ac:dyDescent="0.25">
      <c r="A587" s="330">
        <v>582</v>
      </c>
      <c r="B587" s="330" t="s">
        <v>1514</v>
      </c>
      <c r="C587" s="330" t="s">
        <v>1512</v>
      </c>
      <c r="D587" s="330" t="s">
        <v>747</v>
      </c>
      <c r="E587" s="330" t="s">
        <v>886</v>
      </c>
      <c r="F587" s="330" t="s">
        <v>887</v>
      </c>
      <c r="G587" s="330"/>
    </row>
    <row r="588" spans="1:7" ht="15" x14ac:dyDescent="0.25">
      <c r="A588" s="330">
        <v>583</v>
      </c>
      <c r="B588" s="330" t="s">
        <v>1515</v>
      </c>
      <c r="C588" s="330" t="s">
        <v>1512</v>
      </c>
      <c r="D588" s="330" t="s">
        <v>747</v>
      </c>
      <c r="E588" s="330" t="s">
        <v>886</v>
      </c>
      <c r="F588" s="330" t="s">
        <v>887</v>
      </c>
      <c r="G588" s="330"/>
    </row>
    <row r="589" spans="1:7" ht="15" x14ac:dyDescent="0.25">
      <c r="A589" s="330">
        <v>584</v>
      </c>
      <c r="B589" s="330" t="s">
        <v>1516</v>
      </c>
      <c r="C589" s="330" t="s">
        <v>1512</v>
      </c>
      <c r="D589" s="330" t="s">
        <v>747</v>
      </c>
      <c r="E589" s="330" t="s">
        <v>886</v>
      </c>
      <c r="F589" s="330" t="s">
        <v>887</v>
      </c>
      <c r="G589" s="330"/>
    </row>
    <row r="590" spans="1:7" ht="15" x14ac:dyDescent="0.25">
      <c r="A590" s="330">
        <v>585</v>
      </c>
      <c r="B590" s="330" t="s">
        <v>1517</v>
      </c>
      <c r="C590" s="330" t="s">
        <v>1512</v>
      </c>
      <c r="D590" s="330" t="s">
        <v>747</v>
      </c>
      <c r="E590" s="330" t="s">
        <v>886</v>
      </c>
      <c r="F590" s="330" t="s">
        <v>887</v>
      </c>
      <c r="G590" s="330"/>
    </row>
    <row r="591" spans="1:7" ht="15" x14ac:dyDescent="0.25">
      <c r="A591" s="330">
        <v>586</v>
      </c>
      <c r="B591" s="330" t="s">
        <v>1518</v>
      </c>
      <c r="C591" s="330" t="s">
        <v>1512</v>
      </c>
      <c r="D591" s="330" t="s">
        <v>747</v>
      </c>
      <c r="E591" s="330" t="s">
        <v>886</v>
      </c>
      <c r="F591" s="330" t="s">
        <v>887</v>
      </c>
      <c r="G591" s="330"/>
    </row>
    <row r="592" spans="1:7" ht="15" x14ac:dyDescent="0.25">
      <c r="A592" s="330">
        <v>587</v>
      </c>
      <c r="B592" s="330" t="s">
        <v>1519</v>
      </c>
      <c r="C592" s="330" t="s">
        <v>1512</v>
      </c>
      <c r="D592" s="330" t="s">
        <v>747</v>
      </c>
      <c r="E592" s="330" t="s">
        <v>1235</v>
      </c>
      <c r="F592" s="330" t="s">
        <v>782</v>
      </c>
      <c r="G592" s="330"/>
    </row>
    <row r="593" spans="1:7" ht="15" x14ac:dyDescent="0.25">
      <c r="A593" s="330">
        <v>588</v>
      </c>
      <c r="B593" s="330" t="s">
        <v>1520</v>
      </c>
      <c r="C593" s="330" t="s">
        <v>1512</v>
      </c>
      <c r="D593" s="330" t="s">
        <v>747</v>
      </c>
      <c r="E593" s="330" t="s">
        <v>869</v>
      </c>
      <c r="F593" s="330" t="s">
        <v>870</v>
      </c>
      <c r="G593" s="330"/>
    </row>
    <row r="594" spans="1:7" ht="15" x14ac:dyDescent="0.25">
      <c r="A594" s="330">
        <v>589</v>
      </c>
      <c r="B594" s="330" t="s">
        <v>1521</v>
      </c>
      <c r="C594" s="330" t="s">
        <v>1512</v>
      </c>
      <c r="D594" s="330" t="s">
        <v>747</v>
      </c>
      <c r="E594" s="330" t="s">
        <v>988</v>
      </c>
      <c r="F594" s="330" t="s">
        <v>989</v>
      </c>
      <c r="G594" s="330"/>
    </row>
    <row r="595" spans="1:7" ht="15" x14ac:dyDescent="0.25">
      <c r="A595" s="330">
        <v>590</v>
      </c>
      <c r="B595" s="330" t="s">
        <v>1522</v>
      </c>
      <c r="C595" s="330" t="s">
        <v>1523</v>
      </c>
      <c r="D595" s="330" t="s">
        <v>747</v>
      </c>
      <c r="E595" s="330" t="s">
        <v>1524</v>
      </c>
      <c r="F595" s="330" t="s">
        <v>1525</v>
      </c>
      <c r="G595" s="330"/>
    </row>
    <row r="596" spans="1:7" ht="15" x14ac:dyDescent="0.25">
      <c r="A596" s="330">
        <v>591</v>
      </c>
      <c r="B596" s="330" t="s">
        <v>1526</v>
      </c>
      <c r="C596" s="330" t="s">
        <v>1523</v>
      </c>
      <c r="D596" s="330" t="s">
        <v>747</v>
      </c>
      <c r="E596" s="330" t="s">
        <v>1503</v>
      </c>
      <c r="F596" s="330" t="s">
        <v>1504</v>
      </c>
      <c r="G596" s="330"/>
    </row>
    <row r="597" spans="1:7" ht="15" x14ac:dyDescent="0.25">
      <c r="A597" s="330">
        <v>592</v>
      </c>
      <c r="B597" s="330" t="s">
        <v>1510</v>
      </c>
      <c r="C597" s="330" t="s">
        <v>1523</v>
      </c>
      <c r="D597" s="330" t="s">
        <v>747</v>
      </c>
      <c r="E597" s="330" t="s">
        <v>808</v>
      </c>
      <c r="F597" s="330" t="s">
        <v>809</v>
      </c>
      <c r="G597" s="330"/>
    </row>
    <row r="598" spans="1:7" ht="15" x14ac:dyDescent="0.25">
      <c r="A598" s="330">
        <v>593</v>
      </c>
      <c r="B598" s="330" t="s">
        <v>1527</v>
      </c>
      <c r="C598" s="330" t="s">
        <v>1523</v>
      </c>
      <c r="D598" s="330" t="s">
        <v>747</v>
      </c>
      <c r="E598" s="330" t="s">
        <v>1528</v>
      </c>
      <c r="F598" s="331" t="s">
        <v>749</v>
      </c>
      <c r="G598" s="330"/>
    </row>
    <row r="599" spans="1:7" ht="15" x14ac:dyDescent="0.25">
      <c r="A599" s="330">
        <v>594</v>
      </c>
      <c r="B599" s="330" t="s">
        <v>1529</v>
      </c>
      <c r="C599" s="330" t="s">
        <v>1523</v>
      </c>
      <c r="D599" s="330" t="s">
        <v>747</v>
      </c>
      <c r="E599" s="330" t="s">
        <v>781</v>
      </c>
      <c r="F599" s="330" t="s">
        <v>782</v>
      </c>
      <c r="G599" s="330"/>
    </row>
    <row r="600" spans="1:7" ht="15" x14ac:dyDescent="0.25">
      <c r="A600" s="330">
        <v>595</v>
      </c>
      <c r="B600" s="330" t="s">
        <v>1530</v>
      </c>
      <c r="C600" s="330" t="s">
        <v>1531</v>
      </c>
      <c r="D600" s="330" t="s">
        <v>747</v>
      </c>
      <c r="E600" s="330" t="s">
        <v>996</v>
      </c>
      <c r="F600" s="330" t="s">
        <v>998</v>
      </c>
      <c r="G600" s="330"/>
    </row>
    <row r="601" spans="1:7" ht="15" x14ac:dyDescent="0.25">
      <c r="A601" s="330">
        <v>596</v>
      </c>
      <c r="B601" s="330" t="s">
        <v>1532</v>
      </c>
      <c r="C601" s="330" t="s">
        <v>1533</v>
      </c>
      <c r="D601" s="330" t="s">
        <v>747</v>
      </c>
      <c r="E601" s="330" t="s">
        <v>1534</v>
      </c>
      <c r="F601" s="330" t="s">
        <v>1535</v>
      </c>
      <c r="G601" s="330"/>
    </row>
    <row r="602" spans="1:7" ht="15" x14ac:dyDescent="0.25">
      <c r="A602" s="330">
        <v>597</v>
      </c>
      <c r="B602" s="330" t="s">
        <v>1536</v>
      </c>
      <c r="C602" s="330" t="s">
        <v>1537</v>
      </c>
      <c r="D602" s="330" t="s">
        <v>747</v>
      </c>
      <c r="E602" s="330" t="s">
        <v>954</v>
      </c>
      <c r="F602" s="331" t="s">
        <v>749</v>
      </c>
      <c r="G602" s="330"/>
    </row>
    <row r="603" spans="1:7" ht="15" x14ac:dyDescent="0.25">
      <c r="A603" s="330">
        <v>598</v>
      </c>
      <c r="B603" s="330" t="s">
        <v>1538</v>
      </c>
      <c r="C603" s="330" t="s">
        <v>1539</v>
      </c>
      <c r="D603" s="330" t="s">
        <v>747</v>
      </c>
      <c r="E603" s="330" t="s">
        <v>954</v>
      </c>
      <c r="F603" s="331" t="s">
        <v>749</v>
      </c>
      <c r="G603" s="330"/>
    </row>
    <row r="604" spans="1:7" ht="15" x14ac:dyDescent="0.25">
      <c r="A604" s="330">
        <v>599</v>
      </c>
      <c r="B604" s="330" t="s">
        <v>1540</v>
      </c>
      <c r="C604" s="330" t="s">
        <v>1539</v>
      </c>
      <c r="D604" s="330" t="s">
        <v>747</v>
      </c>
      <c r="E604" s="330" t="s">
        <v>1238</v>
      </c>
      <c r="F604" s="330" t="s">
        <v>1239</v>
      </c>
      <c r="G604" s="330"/>
    </row>
    <row r="605" spans="1:7" ht="15" x14ac:dyDescent="0.25">
      <c r="A605" s="330">
        <v>600</v>
      </c>
      <c r="B605" s="330" t="s">
        <v>1541</v>
      </c>
      <c r="C605" s="330" t="s">
        <v>1542</v>
      </c>
      <c r="D605" s="330" t="s">
        <v>747</v>
      </c>
      <c r="E605" s="330" t="s">
        <v>748</v>
      </c>
      <c r="F605" s="331" t="s">
        <v>749</v>
      </c>
      <c r="G605" s="330"/>
    </row>
    <row r="606" spans="1:7" ht="15" x14ac:dyDescent="0.25">
      <c r="A606" s="330">
        <v>601</v>
      </c>
      <c r="B606" s="330" t="s">
        <v>1543</v>
      </c>
      <c r="C606" s="330" t="s">
        <v>1542</v>
      </c>
      <c r="D606" s="330" t="s">
        <v>747</v>
      </c>
      <c r="E606" s="330" t="s">
        <v>748</v>
      </c>
      <c r="F606" s="331" t="s">
        <v>749</v>
      </c>
      <c r="G606" s="330"/>
    </row>
    <row r="607" spans="1:7" ht="15" x14ac:dyDescent="0.25">
      <c r="A607" s="330">
        <v>602</v>
      </c>
      <c r="B607" s="330" t="s">
        <v>1544</v>
      </c>
      <c r="C607" s="330" t="s">
        <v>1542</v>
      </c>
      <c r="D607" s="330" t="s">
        <v>747</v>
      </c>
      <c r="E607" s="330" t="s">
        <v>748</v>
      </c>
      <c r="F607" s="331" t="s">
        <v>749</v>
      </c>
      <c r="G607" s="330"/>
    </row>
    <row r="608" spans="1:7" ht="15" x14ac:dyDescent="0.25">
      <c r="A608" s="330">
        <v>603</v>
      </c>
      <c r="B608" s="330" t="s">
        <v>1545</v>
      </c>
      <c r="C608" s="330" t="s">
        <v>1542</v>
      </c>
      <c r="D608" s="330" t="s">
        <v>747</v>
      </c>
      <c r="E608" s="330" t="s">
        <v>748</v>
      </c>
      <c r="F608" s="331" t="s">
        <v>749</v>
      </c>
      <c r="G608" s="330"/>
    </row>
    <row r="609" spans="1:7" ht="15" x14ac:dyDescent="0.25">
      <c r="A609" s="330">
        <v>604</v>
      </c>
      <c r="B609" s="330" t="s">
        <v>1546</v>
      </c>
      <c r="C609" s="330" t="s">
        <v>1542</v>
      </c>
      <c r="D609" s="330" t="s">
        <v>747</v>
      </c>
      <c r="E609" s="330" t="s">
        <v>748</v>
      </c>
      <c r="F609" s="331" t="s">
        <v>749</v>
      </c>
      <c r="G609" s="330"/>
    </row>
    <row r="610" spans="1:7" ht="15" x14ac:dyDescent="0.25">
      <c r="A610" s="330">
        <v>605</v>
      </c>
      <c r="B610" s="330" t="s">
        <v>1547</v>
      </c>
      <c r="C610" s="330" t="s">
        <v>1542</v>
      </c>
      <c r="D610" s="330" t="s">
        <v>747</v>
      </c>
      <c r="E610" s="330" t="s">
        <v>748</v>
      </c>
      <c r="F610" s="331" t="s">
        <v>749</v>
      </c>
      <c r="G610" s="330"/>
    </row>
    <row r="611" spans="1:7" ht="15" x14ac:dyDescent="0.25">
      <c r="A611" s="330">
        <v>606</v>
      </c>
      <c r="B611" s="330" t="s">
        <v>1548</v>
      </c>
      <c r="C611" s="330" t="s">
        <v>1542</v>
      </c>
      <c r="D611" s="330" t="s">
        <v>747</v>
      </c>
      <c r="E611" s="330" t="s">
        <v>748</v>
      </c>
      <c r="F611" s="331" t="s">
        <v>749</v>
      </c>
      <c r="G611" s="330"/>
    </row>
    <row r="612" spans="1:7" ht="15" x14ac:dyDescent="0.25">
      <c r="A612" s="330">
        <v>607</v>
      </c>
      <c r="B612" s="330" t="s">
        <v>1549</v>
      </c>
      <c r="C612" s="330" t="s">
        <v>1542</v>
      </c>
      <c r="D612" s="330" t="s">
        <v>747</v>
      </c>
      <c r="E612" s="330" t="s">
        <v>748</v>
      </c>
      <c r="F612" s="331" t="s">
        <v>749</v>
      </c>
      <c r="G612" s="330"/>
    </row>
    <row r="613" spans="1:7" ht="15" x14ac:dyDescent="0.25">
      <c r="A613" s="330">
        <v>608</v>
      </c>
      <c r="B613" s="330" t="s">
        <v>1550</v>
      </c>
      <c r="C613" s="330" t="s">
        <v>1542</v>
      </c>
      <c r="D613" s="330" t="s">
        <v>747</v>
      </c>
      <c r="E613" s="330" t="s">
        <v>748</v>
      </c>
      <c r="F613" s="331" t="s">
        <v>749</v>
      </c>
      <c r="G613" s="330"/>
    </row>
    <row r="614" spans="1:7" ht="15" x14ac:dyDescent="0.25">
      <c r="A614" s="330">
        <v>609</v>
      </c>
      <c r="B614" s="330" t="s">
        <v>1551</v>
      </c>
      <c r="C614" s="330" t="s">
        <v>1542</v>
      </c>
      <c r="D614" s="330" t="s">
        <v>747</v>
      </c>
      <c r="E614" s="330" t="s">
        <v>748</v>
      </c>
      <c r="F614" s="331" t="s">
        <v>749</v>
      </c>
      <c r="G614" s="330"/>
    </row>
    <row r="615" spans="1:7" ht="15" x14ac:dyDescent="0.25">
      <c r="A615" s="330">
        <v>610</v>
      </c>
      <c r="B615" s="330" t="s">
        <v>1552</v>
      </c>
      <c r="C615" s="330" t="s">
        <v>1553</v>
      </c>
      <c r="D615" s="330" t="s">
        <v>747</v>
      </c>
      <c r="E615" s="330" t="s">
        <v>817</v>
      </c>
      <c r="F615" s="330" t="s">
        <v>818</v>
      </c>
      <c r="G615" s="330"/>
    </row>
    <row r="616" spans="1:7" ht="15" x14ac:dyDescent="0.25">
      <c r="A616" s="330">
        <v>611</v>
      </c>
      <c r="B616" s="330" t="s">
        <v>1554</v>
      </c>
      <c r="C616" s="330" t="s">
        <v>1553</v>
      </c>
      <c r="D616" s="330" t="s">
        <v>747</v>
      </c>
      <c r="E616" s="330" t="s">
        <v>817</v>
      </c>
      <c r="F616" s="330" t="s">
        <v>818</v>
      </c>
      <c r="G616" s="330"/>
    </row>
    <row r="617" spans="1:7" ht="15" x14ac:dyDescent="0.25">
      <c r="A617" s="330">
        <v>612</v>
      </c>
      <c r="B617" s="330" t="s">
        <v>1555</v>
      </c>
      <c r="C617" s="330" t="s">
        <v>1553</v>
      </c>
      <c r="D617" s="330" t="s">
        <v>747</v>
      </c>
      <c r="E617" s="330" t="s">
        <v>817</v>
      </c>
      <c r="F617" s="330" t="s">
        <v>818</v>
      </c>
      <c r="G617" s="330"/>
    </row>
    <row r="618" spans="1:7" ht="15" x14ac:dyDescent="0.25">
      <c r="A618" s="330">
        <v>613</v>
      </c>
      <c r="B618" s="330" t="s">
        <v>1556</v>
      </c>
      <c r="C618" s="330" t="s">
        <v>1553</v>
      </c>
      <c r="D618" s="330" t="s">
        <v>747</v>
      </c>
      <c r="E618" s="330" t="s">
        <v>817</v>
      </c>
      <c r="F618" s="330" t="s">
        <v>818</v>
      </c>
      <c r="G618" s="330"/>
    </row>
    <row r="619" spans="1:7" ht="15" x14ac:dyDescent="0.25">
      <c r="A619" s="330">
        <v>614</v>
      </c>
      <c r="B619" s="330" t="s">
        <v>1557</v>
      </c>
      <c r="C619" s="330" t="s">
        <v>1553</v>
      </c>
      <c r="D619" s="330" t="s">
        <v>747</v>
      </c>
      <c r="E619" s="330" t="s">
        <v>817</v>
      </c>
      <c r="F619" s="330" t="s">
        <v>818</v>
      </c>
      <c r="G619" s="330"/>
    </row>
    <row r="620" spans="1:7" ht="15" x14ac:dyDescent="0.25">
      <c r="A620" s="330">
        <v>615</v>
      </c>
      <c r="B620" s="330" t="s">
        <v>1558</v>
      </c>
      <c r="C620" s="330" t="s">
        <v>1553</v>
      </c>
      <c r="D620" s="330" t="s">
        <v>747</v>
      </c>
      <c r="E620" s="330" t="s">
        <v>817</v>
      </c>
      <c r="F620" s="330" t="s">
        <v>818</v>
      </c>
      <c r="G620" s="330"/>
    </row>
    <row r="621" spans="1:7" ht="15" x14ac:dyDescent="0.25">
      <c r="A621" s="330">
        <v>616</v>
      </c>
      <c r="B621" s="330" t="s">
        <v>1559</v>
      </c>
      <c r="C621" s="330" t="s">
        <v>1553</v>
      </c>
      <c r="D621" s="330" t="s">
        <v>747</v>
      </c>
      <c r="E621" s="330" t="s">
        <v>817</v>
      </c>
      <c r="F621" s="330" t="s">
        <v>818</v>
      </c>
      <c r="G621" s="330"/>
    </row>
    <row r="622" spans="1:7" ht="15" x14ac:dyDescent="0.25">
      <c r="A622" s="330">
        <v>617</v>
      </c>
      <c r="B622" s="330" t="s">
        <v>1560</v>
      </c>
      <c r="C622" s="330" t="s">
        <v>1553</v>
      </c>
      <c r="D622" s="330" t="s">
        <v>747</v>
      </c>
      <c r="E622" s="330" t="s">
        <v>817</v>
      </c>
      <c r="F622" s="330" t="s">
        <v>818</v>
      </c>
      <c r="G622" s="330"/>
    </row>
    <row r="623" spans="1:7" ht="15" x14ac:dyDescent="0.25">
      <c r="A623" s="330">
        <v>618</v>
      </c>
      <c r="B623" s="330" t="s">
        <v>1561</v>
      </c>
      <c r="C623" s="330" t="s">
        <v>1562</v>
      </c>
      <c r="D623" s="330" t="s">
        <v>747</v>
      </c>
      <c r="E623" s="330" t="s">
        <v>817</v>
      </c>
      <c r="F623" s="330" t="s">
        <v>818</v>
      </c>
      <c r="G623" s="330"/>
    </row>
    <row r="624" spans="1:7" ht="15" x14ac:dyDescent="0.25">
      <c r="A624" s="330">
        <v>619</v>
      </c>
      <c r="B624" s="330" t="s">
        <v>1563</v>
      </c>
      <c r="C624" s="330" t="s">
        <v>1562</v>
      </c>
      <c r="D624" s="330" t="s">
        <v>747</v>
      </c>
      <c r="E624" s="330" t="s">
        <v>817</v>
      </c>
      <c r="F624" s="330" t="s">
        <v>818</v>
      </c>
      <c r="G624" s="330"/>
    </row>
    <row r="625" spans="1:7" ht="15" x14ac:dyDescent="0.25">
      <c r="A625" s="330">
        <v>620</v>
      </c>
      <c r="B625" s="330" t="s">
        <v>1564</v>
      </c>
      <c r="C625" s="330" t="s">
        <v>1562</v>
      </c>
      <c r="D625" s="330" t="s">
        <v>747</v>
      </c>
      <c r="E625" s="330" t="s">
        <v>817</v>
      </c>
      <c r="F625" s="330" t="s">
        <v>818</v>
      </c>
      <c r="G625" s="330"/>
    </row>
    <row r="626" spans="1:7" ht="15" x14ac:dyDescent="0.25">
      <c r="A626" s="330">
        <v>621</v>
      </c>
      <c r="B626" s="330" t="s">
        <v>1565</v>
      </c>
      <c r="C626" s="330" t="s">
        <v>1562</v>
      </c>
      <c r="D626" s="330" t="s">
        <v>747</v>
      </c>
      <c r="E626" s="330" t="s">
        <v>817</v>
      </c>
      <c r="F626" s="330" t="s">
        <v>818</v>
      </c>
      <c r="G626" s="330"/>
    </row>
    <row r="627" spans="1:7" ht="15" x14ac:dyDescent="0.25">
      <c r="A627" s="330">
        <v>622</v>
      </c>
      <c r="B627" s="330" t="s">
        <v>1566</v>
      </c>
      <c r="C627" s="330" t="s">
        <v>1562</v>
      </c>
      <c r="D627" s="330" t="s">
        <v>747</v>
      </c>
      <c r="E627" s="330" t="s">
        <v>817</v>
      </c>
      <c r="F627" s="330" t="s">
        <v>818</v>
      </c>
      <c r="G627" s="330"/>
    </row>
    <row r="628" spans="1:7" ht="15" x14ac:dyDescent="0.25">
      <c r="A628" s="330">
        <v>623</v>
      </c>
      <c r="B628" s="330" t="s">
        <v>1567</v>
      </c>
      <c r="C628" s="330" t="s">
        <v>1562</v>
      </c>
      <c r="D628" s="330" t="s">
        <v>747</v>
      </c>
      <c r="E628" s="330" t="s">
        <v>817</v>
      </c>
      <c r="F628" s="330" t="s">
        <v>818</v>
      </c>
      <c r="G628" s="330"/>
    </row>
    <row r="629" spans="1:7" ht="15" x14ac:dyDescent="0.25">
      <c r="A629" s="330">
        <v>624</v>
      </c>
      <c r="B629" s="330" t="s">
        <v>1568</v>
      </c>
      <c r="C629" s="330" t="s">
        <v>1562</v>
      </c>
      <c r="D629" s="330" t="s">
        <v>747</v>
      </c>
      <c r="E629" s="330" t="s">
        <v>817</v>
      </c>
      <c r="F629" s="330" t="s">
        <v>818</v>
      </c>
      <c r="G629" s="330"/>
    </row>
    <row r="630" spans="1:7" ht="15" x14ac:dyDescent="0.25">
      <c r="A630" s="330">
        <v>625</v>
      </c>
      <c r="B630" s="330" t="s">
        <v>1569</v>
      </c>
      <c r="C630" s="330" t="s">
        <v>1562</v>
      </c>
      <c r="D630" s="330" t="s">
        <v>747</v>
      </c>
      <c r="E630" s="330" t="s">
        <v>817</v>
      </c>
      <c r="F630" s="330" t="s">
        <v>818</v>
      </c>
      <c r="G630" s="330"/>
    </row>
    <row r="631" spans="1:7" ht="15" x14ac:dyDescent="0.25">
      <c r="A631" s="330">
        <v>626</v>
      </c>
      <c r="B631" s="330" t="s">
        <v>1570</v>
      </c>
      <c r="C631" s="330" t="s">
        <v>1562</v>
      </c>
      <c r="D631" s="330" t="s">
        <v>747</v>
      </c>
      <c r="E631" s="330" t="s">
        <v>817</v>
      </c>
      <c r="F631" s="330" t="s">
        <v>818</v>
      </c>
      <c r="G631" s="330"/>
    </row>
    <row r="632" spans="1:7" ht="15" x14ac:dyDescent="0.25">
      <c r="A632" s="330">
        <v>627</v>
      </c>
      <c r="B632" s="330" t="s">
        <v>1571</v>
      </c>
      <c r="C632" s="330" t="s">
        <v>1562</v>
      </c>
      <c r="D632" s="330" t="s">
        <v>747</v>
      </c>
      <c r="E632" s="330" t="s">
        <v>817</v>
      </c>
      <c r="F632" s="330" t="s">
        <v>818</v>
      </c>
      <c r="G632" s="330"/>
    </row>
    <row r="633" spans="1:7" ht="15" x14ac:dyDescent="0.25">
      <c r="A633" s="330">
        <v>628</v>
      </c>
      <c r="B633" s="330" t="s">
        <v>1572</v>
      </c>
      <c r="C633" s="330" t="s">
        <v>1562</v>
      </c>
      <c r="D633" s="330" t="s">
        <v>747</v>
      </c>
      <c r="E633" s="330" t="s">
        <v>817</v>
      </c>
      <c r="F633" s="330" t="s">
        <v>818</v>
      </c>
      <c r="G633" s="330"/>
    </row>
    <row r="634" spans="1:7" ht="15" x14ac:dyDescent="0.25">
      <c r="A634" s="330">
        <v>629</v>
      </c>
      <c r="B634" s="330" t="s">
        <v>1573</v>
      </c>
      <c r="C634" s="330" t="s">
        <v>1562</v>
      </c>
      <c r="D634" s="330" t="s">
        <v>747</v>
      </c>
      <c r="E634" s="330" t="s">
        <v>817</v>
      </c>
      <c r="F634" s="330" t="s">
        <v>818</v>
      </c>
      <c r="G634" s="330"/>
    </row>
    <row r="635" spans="1:7" ht="15" x14ac:dyDescent="0.25">
      <c r="A635" s="330">
        <v>630</v>
      </c>
      <c r="B635" s="330" t="s">
        <v>1574</v>
      </c>
      <c r="C635" s="330" t="s">
        <v>1562</v>
      </c>
      <c r="D635" s="330" t="s">
        <v>747</v>
      </c>
      <c r="E635" s="330" t="s">
        <v>817</v>
      </c>
      <c r="F635" s="330" t="s">
        <v>818</v>
      </c>
      <c r="G635" s="330"/>
    </row>
    <row r="636" spans="1:7" ht="15" x14ac:dyDescent="0.25">
      <c r="A636" s="330">
        <v>631</v>
      </c>
      <c r="B636" s="330" t="s">
        <v>1575</v>
      </c>
      <c r="C636" s="330" t="s">
        <v>1562</v>
      </c>
      <c r="D636" s="330" t="s">
        <v>747</v>
      </c>
      <c r="E636" s="330" t="s">
        <v>817</v>
      </c>
      <c r="F636" s="330" t="s">
        <v>818</v>
      </c>
      <c r="G636" s="330"/>
    </row>
    <row r="637" spans="1:7" ht="15" x14ac:dyDescent="0.25">
      <c r="A637" s="330">
        <v>632</v>
      </c>
      <c r="B637" s="330" t="s">
        <v>1576</v>
      </c>
      <c r="C637" s="330" t="s">
        <v>1562</v>
      </c>
      <c r="D637" s="330" t="s">
        <v>854</v>
      </c>
      <c r="E637" s="330" t="s">
        <v>817</v>
      </c>
      <c r="F637" s="330" t="s">
        <v>818</v>
      </c>
      <c r="G637" s="330"/>
    </row>
    <row r="638" spans="1:7" ht="15" x14ac:dyDescent="0.25">
      <c r="A638" s="330">
        <v>633</v>
      </c>
      <c r="B638" s="330" t="s">
        <v>1577</v>
      </c>
      <c r="C638" s="330" t="s">
        <v>1578</v>
      </c>
      <c r="D638" s="330" t="s">
        <v>854</v>
      </c>
      <c r="E638" s="330" t="s">
        <v>817</v>
      </c>
      <c r="F638" s="330" t="s">
        <v>818</v>
      </c>
      <c r="G638" s="330"/>
    </row>
    <row r="639" spans="1:7" ht="15" x14ac:dyDescent="0.25">
      <c r="A639" s="330">
        <v>634</v>
      </c>
      <c r="B639" s="330" t="s">
        <v>1579</v>
      </c>
      <c r="C639" s="330" t="s">
        <v>1578</v>
      </c>
      <c r="D639" s="330" t="s">
        <v>854</v>
      </c>
      <c r="E639" s="330" t="s">
        <v>817</v>
      </c>
      <c r="F639" s="330" t="s">
        <v>818</v>
      </c>
      <c r="G639" s="330"/>
    </row>
    <row r="640" spans="1:7" ht="15" x14ac:dyDescent="0.25">
      <c r="A640" s="330">
        <v>635</v>
      </c>
      <c r="B640" s="330" t="s">
        <v>1580</v>
      </c>
      <c r="C640" s="330" t="s">
        <v>1578</v>
      </c>
      <c r="D640" s="330" t="s">
        <v>854</v>
      </c>
      <c r="E640" s="330" t="s">
        <v>817</v>
      </c>
      <c r="F640" s="330" t="s">
        <v>818</v>
      </c>
      <c r="G640" s="330"/>
    </row>
    <row r="641" spans="1:7" ht="15" x14ac:dyDescent="0.25">
      <c r="A641" s="330">
        <v>636</v>
      </c>
      <c r="B641" s="330" t="s">
        <v>1581</v>
      </c>
      <c r="C641" s="330" t="s">
        <v>1582</v>
      </c>
      <c r="D641" s="330" t="s">
        <v>854</v>
      </c>
      <c r="E641" s="330" t="s">
        <v>817</v>
      </c>
      <c r="F641" s="330" t="s">
        <v>818</v>
      </c>
      <c r="G641" s="330"/>
    </row>
    <row r="642" spans="1:7" ht="15" x14ac:dyDescent="0.25">
      <c r="A642" s="330">
        <v>637</v>
      </c>
      <c r="B642" s="330" t="s">
        <v>1583</v>
      </c>
      <c r="C642" s="330" t="s">
        <v>1578</v>
      </c>
      <c r="D642" s="330" t="s">
        <v>854</v>
      </c>
      <c r="E642" s="330" t="s">
        <v>817</v>
      </c>
      <c r="F642" s="330" t="s">
        <v>818</v>
      </c>
      <c r="G642" s="330"/>
    </row>
    <row r="643" spans="1:7" ht="15" x14ac:dyDescent="0.25">
      <c r="A643" s="330">
        <v>638</v>
      </c>
      <c r="B643" s="330" t="s">
        <v>1584</v>
      </c>
      <c r="C643" s="330" t="s">
        <v>1585</v>
      </c>
      <c r="D643" s="330" t="s">
        <v>854</v>
      </c>
      <c r="E643" s="330" t="s">
        <v>817</v>
      </c>
      <c r="F643" s="330" t="s">
        <v>818</v>
      </c>
      <c r="G643" s="330"/>
    </row>
    <row r="644" spans="1:7" ht="15" x14ac:dyDescent="0.25">
      <c r="A644" s="330">
        <v>639</v>
      </c>
      <c r="B644" s="330" t="s">
        <v>1586</v>
      </c>
      <c r="C644" s="330" t="s">
        <v>1585</v>
      </c>
      <c r="D644" s="330" t="s">
        <v>854</v>
      </c>
      <c r="E644" s="330" t="s">
        <v>817</v>
      </c>
      <c r="F644" s="330" t="s">
        <v>818</v>
      </c>
      <c r="G644" s="330"/>
    </row>
    <row r="645" spans="1:7" ht="15" x14ac:dyDescent="0.25">
      <c r="A645" s="330">
        <v>640</v>
      </c>
      <c r="B645" s="330" t="s">
        <v>1587</v>
      </c>
      <c r="C645" s="330" t="s">
        <v>1585</v>
      </c>
      <c r="D645" s="330" t="s">
        <v>747</v>
      </c>
      <c r="E645" s="330" t="s">
        <v>817</v>
      </c>
      <c r="F645" s="330" t="s">
        <v>818</v>
      </c>
      <c r="G645" s="330"/>
    </row>
    <row r="646" spans="1:7" ht="15" x14ac:dyDescent="0.25">
      <c r="A646" s="330">
        <v>641</v>
      </c>
      <c r="B646" s="330" t="s">
        <v>1588</v>
      </c>
      <c r="C646" s="330" t="s">
        <v>1585</v>
      </c>
      <c r="D646" s="330" t="s">
        <v>747</v>
      </c>
      <c r="E646" s="330" t="s">
        <v>817</v>
      </c>
      <c r="F646" s="330" t="s">
        <v>818</v>
      </c>
      <c r="G646" s="330"/>
    </row>
    <row r="647" spans="1:7" ht="15" x14ac:dyDescent="0.25">
      <c r="A647" s="330">
        <v>642</v>
      </c>
      <c r="B647" s="330" t="s">
        <v>1589</v>
      </c>
      <c r="C647" s="330" t="s">
        <v>1585</v>
      </c>
      <c r="D647" s="330" t="s">
        <v>747</v>
      </c>
      <c r="E647" s="330" t="s">
        <v>817</v>
      </c>
      <c r="F647" s="330" t="s">
        <v>818</v>
      </c>
      <c r="G647" s="330"/>
    </row>
    <row r="648" spans="1:7" ht="15" x14ac:dyDescent="0.25">
      <c r="A648" s="330">
        <v>643</v>
      </c>
      <c r="B648" s="330" t="s">
        <v>1590</v>
      </c>
      <c r="C648" s="330" t="s">
        <v>1585</v>
      </c>
      <c r="D648" s="330" t="s">
        <v>854</v>
      </c>
      <c r="E648" s="330" t="s">
        <v>817</v>
      </c>
      <c r="F648" s="330" t="s">
        <v>818</v>
      </c>
      <c r="G648" s="330"/>
    </row>
    <row r="649" spans="1:7" ht="15" x14ac:dyDescent="0.25">
      <c r="A649" s="330">
        <v>644</v>
      </c>
      <c r="B649" s="330" t="s">
        <v>1591</v>
      </c>
      <c r="C649" s="330" t="s">
        <v>1585</v>
      </c>
      <c r="D649" s="330" t="s">
        <v>854</v>
      </c>
      <c r="E649" s="330" t="s">
        <v>817</v>
      </c>
      <c r="F649" s="330" t="s">
        <v>818</v>
      </c>
      <c r="G649" s="330"/>
    </row>
    <row r="650" spans="1:7" ht="15" x14ac:dyDescent="0.25">
      <c r="A650" s="330">
        <v>645</v>
      </c>
      <c r="B650" s="330" t="s">
        <v>1592</v>
      </c>
      <c r="C650" s="330" t="s">
        <v>1585</v>
      </c>
      <c r="D650" s="330" t="s">
        <v>747</v>
      </c>
      <c r="E650" s="330" t="s">
        <v>817</v>
      </c>
      <c r="F650" s="330" t="s">
        <v>818</v>
      </c>
      <c r="G650" s="330"/>
    </row>
    <row r="651" spans="1:7" ht="15" x14ac:dyDescent="0.25">
      <c r="A651" s="330">
        <v>646</v>
      </c>
      <c r="B651" s="330" t="s">
        <v>1593</v>
      </c>
      <c r="C651" s="330" t="s">
        <v>1585</v>
      </c>
      <c r="D651" s="330" t="s">
        <v>747</v>
      </c>
      <c r="E651" s="330" t="s">
        <v>817</v>
      </c>
      <c r="F651" s="330" t="s">
        <v>818</v>
      </c>
      <c r="G651" s="330"/>
    </row>
    <row r="652" spans="1:7" ht="15" x14ac:dyDescent="0.25">
      <c r="A652" s="330">
        <v>647</v>
      </c>
      <c r="B652" s="330" t="s">
        <v>1594</v>
      </c>
      <c r="C652" s="330" t="s">
        <v>1585</v>
      </c>
      <c r="D652" s="330" t="s">
        <v>747</v>
      </c>
      <c r="E652" s="330" t="s">
        <v>817</v>
      </c>
      <c r="F652" s="330" t="s">
        <v>818</v>
      </c>
      <c r="G652" s="330"/>
    </row>
    <row r="653" spans="1:7" ht="15" x14ac:dyDescent="0.25">
      <c r="A653" s="330">
        <v>648</v>
      </c>
      <c r="B653" s="330" t="s">
        <v>1595</v>
      </c>
      <c r="C653" s="330" t="s">
        <v>1585</v>
      </c>
      <c r="D653" s="330" t="s">
        <v>747</v>
      </c>
      <c r="E653" s="330" t="s">
        <v>817</v>
      </c>
      <c r="F653" s="330" t="s">
        <v>818</v>
      </c>
      <c r="G653" s="330"/>
    </row>
    <row r="654" spans="1:7" ht="15" x14ac:dyDescent="0.25">
      <c r="A654" s="330">
        <v>649</v>
      </c>
      <c r="B654" s="330" t="s">
        <v>1596</v>
      </c>
      <c r="C654" s="330" t="s">
        <v>1585</v>
      </c>
      <c r="D654" s="330" t="s">
        <v>747</v>
      </c>
      <c r="E654" s="330" t="s">
        <v>817</v>
      </c>
      <c r="F654" s="330" t="s">
        <v>818</v>
      </c>
      <c r="G654" s="330"/>
    </row>
    <row r="655" spans="1:7" ht="15" x14ac:dyDescent="0.25">
      <c r="A655" s="330">
        <v>650</v>
      </c>
      <c r="B655" s="330" t="s">
        <v>1597</v>
      </c>
      <c r="C655" s="330" t="s">
        <v>1585</v>
      </c>
      <c r="D655" s="330" t="s">
        <v>747</v>
      </c>
      <c r="E655" s="330" t="s">
        <v>817</v>
      </c>
      <c r="F655" s="330" t="s">
        <v>818</v>
      </c>
      <c r="G655" s="330"/>
    </row>
    <row r="656" spans="1:7" ht="15" x14ac:dyDescent="0.25">
      <c r="A656" s="330">
        <v>651</v>
      </c>
      <c r="B656" s="330" t="s">
        <v>1598</v>
      </c>
      <c r="C656" s="330" t="s">
        <v>1585</v>
      </c>
      <c r="D656" s="330" t="s">
        <v>747</v>
      </c>
      <c r="E656" s="330" t="s">
        <v>817</v>
      </c>
      <c r="F656" s="330" t="s">
        <v>818</v>
      </c>
      <c r="G656" s="330"/>
    </row>
    <row r="657" spans="1:7" ht="15" x14ac:dyDescent="0.25">
      <c r="A657" s="330">
        <v>652</v>
      </c>
      <c r="B657" s="330" t="s">
        <v>1599</v>
      </c>
      <c r="C657" s="330" t="s">
        <v>1585</v>
      </c>
      <c r="D657" s="330" t="s">
        <v>747</v>
      </c>
      <c r="E657" s="330" t="s">
        <v>817</v>
      </c>
      <c r="F657" s="330" t="s">
        <v>818</v>
      </c>
      <c r="G657" s="330"/>
    </row>
    <row r="658" spans="1:7" ht="15" x14ac:dyDescent="0.25">
      <c r="A658" s="330">
        <v>653</v>
      </c>
      <c r="B658" s="330" t="s">
        <v>1600</v>
      </c>
      <c r="C658" s="330" t="s">
        <v>1585</v>
      </c>
      <c r="D658" s="330" t="s">
        <v>854</v>
      </c>
      <c r="E658" s="330" t="s">
        <v>817</v>
      </c>
      <c r="F658" s="330" t="s">
        <v>818</v>
      </c>
      <c r="G658" s="330"/>
    </row>
    <row r="659" spans="1:7" ht="15" x14ac:dyDescent="0.25">
      <c r="A659" s="330">
        <v>654</v>
      </c>
      <c r="B659" s="330" t="s">
        <v>1601</v>
      </c>
      <c r="C659" s="330" t="s">
        <v>1602</v>
      </c>
      <c r="D659" s="330" t="s">
        <v>854</v>
      </c>
      <c r="E659" s="330" t="s">
        <v>901</v>
      </c>
      <c r="F659" s="330" t="s">
        <v>895</v>
      </c>
      <c r="G659" s="330"/>
    </row>
    <row r="660" spans="1:7" ht="15" x14ac:dyDescent="0.25">
      <c r="A660" s="330">
        <v>655</v>
      </c>
      <c r="B660" s="330" t="s">
        <v>1603</v>
      </c>
      <c r="C660" s="330" t="s">
        <v>1602</v>
      </c>
      <c r="D660" s="330" t="s">
        <v>747</v>
      </c>
      <c r="E660" s="330" t="s">
        <v>901</v>
      </c>
      <c r="F660" s="330" t="s">
        <v>895</v>
      </c>
      <c r="G660" s="330"/>
    </row>
    <row r="661" spans="1:7" ht="15" x14ac:dyDescent="0.25">
      <c r="A661" s="330">
        <v>656</v>
      </c>
      <c r="B661" s="330" t="s">
        <v>1604</v>
      </c>
      <c r="C661" s="330" t="s">
        <v>1605</v>
      </c>
      <c r="D661" s="330" t="s">
        <v>747</v>
      </c>
      <c r="E661" s="330" t="s">
        <v>901</v>
      </c>
      <c r="F661" s="330" t="s">
        <v>895</v>
      </c>
      <c r="G661" s="330"/>
    </row>
    <row r="662" spans="1:7" ht="15" x14ac:dyDescent="0.25">
      <c r="A662" s="330">
        <v>657</v>
      </c>
      <c r="B662" s="330" t="s">
        <v>1606</v>
      </c>
      <c r="C662" s="330" t="s">
        <v>1607</v>
      </c>
      <c r="D662" s="330" t="s">
        <v>854</v>
      </c>
      <c r="E662" s="330" t="s">
        <v>1403</v>
      </c>
      <c r="F662" s="330" t="s">
        <v>1404</v>
      </c>
      <c r="G662" s="330"/>
    </row>
    <row r="663" spans="1:7" ht="15" x14ac:dyDescent="0.25">
      <c r="A663" s="330">
        <v>658</v>
      </c>
      <c r="B663" s="330" t="s">
        <v>1608</v>
      </c>
      <c r="C663" s="330" t="s">
        <v>1609</v>
      </c>
      <c r="D663" s="330" t="s">
        <v>747</v>
      </c>
      <c r="E663" s="330" t="s">
        <v>817</v>
      </c>
      <c r="F663" s="330" t="s">
        <v>818</v>
      </c>
      <c r="G663" s="330"/>
    </row>
    <row r="664" spans="1:7" ht="15" x14ac:dyDescent="0.25">
      <c r="A664" s="330">
        <v>659</v>
      </c>
      <c r="B664" s="330" t="s">
        <v>1610</v>
      </c>
      <c r="C664" s="330" t="s">
        <v>1611</v>
      </c>
      <c r="D664" s="330" t="s">
        <v>854</v>
      </c>
      <c r="E664" s="330" t="s">
        <v>781</v>
      </c>
      <c r="F664" s="330" t="s">
        <v>782</v>
      </c>
      <c r="G664" s="330"/>
    </row>
    <row r="665" spans="1:7" ht="15" x14ac:dyDescent="0.25">
      <c r="A665" s="330">
        <v>660</v>
      </c>
      <c r="B665" s="330" t="s">
        <v>1612</v>
      </c>
      <c r="C665" s="330" t="s">
        <v>1613</v>
      </c>
      <c r="D665" s="330" t="s">
        <v>854</v>
      </c>
      <c r="E665" s="330" t="s">
        <v>1509</v>
      </c>
      <c r="F665" s="330" t="s">
        <v>818</v>
      </c>
      <c r="G665" s="330"/>
    </row>
    <row r="666" spans="1:7" ht="15" x14ac:dyDescent="0.25">
      <c r="A666" s="330">
        <v>661</v>
      </c>
      <c r="B666" s="330" t="s">
        <v>1614</v>
      </c>
      <c r="C666" s="330" t="s">
        <v>1615</v>
      </c>
      <c r="D666" s="330" t="s">
        <v>854</v>
      </c>
      <c r="E666" s="330" t="s">
        <v>791</v>
      </c>
      <c r="F666" s="330" t="s">
        <v>792</v>
      </c>
      <c r="G666" s="330"/>
    </row>
    <row r="667" spans="1:7" ht="15" x14ac:dyDescent="0.25">
      <c r="A667" s="330">
        <v>662</v>
      </c>
      <c r="B667" s="330" t="s">
        <v>1616</v>
      </c>
      <c r="C667" s="330" t="s">
        <v>1615</v>
      </c>
      <c r="D667" s="330" t="s">
        <v>854</v>
      </c>
      <c r="E667" s="330" t="s">
        <v>795</v>
      </c>
      <c r="F667" s="330" t="s">
        <v>796</v>
      </c>
      <c r="G667" s="330"/>
    </row>
    <row r="668" spans="1:7" ht="15" x14ac:dyDescent="0.25">
      <c r="A668" s="330">
        <v>663</v>
      </c>
      <c r="B668" s="330" t="s">
        <v>1617</v>
      </c>
      <c r="C668" s="330" t="s">
        <v>1618</v>
      </c>
      <c r="D668" s="330" t="s">
        <v>747</v>
      </c>
      <c r="E668" s="330" t="s">
        <v>781</v>
      </c>
      <c r="F668" s="330" t="s">
        <v>782</v>
      </c>
      <c r="G668" s="330"/>
    </row>
    <row r="669" spans="1:7" ht="15" x14ac:dyDescent="0.25">
      <c r="A669" s="330">
        <v>664</v>
      </c>
      <c r="B669" s="330" t="s">
        <v>1619</v>
      </c>
      <c r="C669" s="330" t="s">
        <v>1611</v>
      </c>
      <c r="D669" s="330" t="s">
        <v>854</v>
      </c>
      <c r="E669" s="330" t="s">
        <v>781</v>
      </c>
      <c r="F669" s="330" t="s">
        <v>782</v>
      </c>
      <c r="G669" s="330"/>
    </row>
    <row r="670" spans="1:7" ht="15" x14ac:dyDescent="0.25">
      <c r="A670" s="330">
        <v>665</v>
      </c>
      <c r="B670" s="330" t="s">
        <v>1620</v>
      </c>
      <c r="C670" s="330" t="s">
        <v>1621</v>
      </c>
      <c r="D670" s="330" t="s">
        <v>747</v>
      </c>
      <c r="E670" s="330" t="s">
        <v>781</v>
      </c>
      <c r="F670" s="330" t="s">
        <v>782</v>
      </c>
      <c r="G670" s="330"/>
    </row>
    <row r="671" spans="1:7" ht="15" x14ac:dyDescent="0.25">
      <c r="A671" s="330">
        <v>666</v>
      </c>
      <c r="B671" s="330" t="s">
        <v>1622</v>
      </c>
      <c r="C671" s="330" t="s">
        <v>1623</v>
      </c>
      <c r="D671" s="330" t="s">
        <v>747</v>
      </c>
      <c r="E671" s="330" t="s">
        <v>1118</v>
      </c>
      <c r="F671" s="330" t="s">
        <v>1119</v>
      </c>
      <c r="G671" s="330"/>
    </row>
    <row r="672" spans="1:7" ht="15" x14ac:dyDescent="0.25">
      <c r="A672" s="330">
        <v>667</v>
      </c>
      <c r="B672" s="330" t="s">
        <v>1624</v>
      </c>
      <c r="C672" s="330" t="s">
        <v>1623</v>
      </c>
      <c r="D672" s="330" t="s">
        <v>854</v>
      </c>
      <c r="E672" s="330" t="s">
        <v>1118</v>
      </c>
      <c r="F672" s="330" t="s">
        <v>1119</v>
      </c>
      <c r="G672" s="330"/>
    </row>
    <row r="673" spans="1:7" ht="15" x14ac:dyDescent="0.25">
      <c r="A673" s="330">
        <v>668</v>
      </c>
      <c r="B673" s="330" t="s">
        <v>1625</v>
      </c>
      <c r="C673" s="330" t="s">
        <v>1623</v>
      </c>
      <c r="D673" s="330" t="s">
        <v>854</v>
      </c>
      <c r="E673" s="330" t="s">
        <v>1118</v>
      </c>
      <c r="F673" s="330" t="s">
        <v>1119</v>
      </c>
      <c r="G673" s="330"/>
    </row>
    <row r="674" spans="1:7" ht="15" x14ac:dyDescent="0.25">
      <c r="A674" s="330">
        <v>669</v>
      </c>
      <c r="B674" s="330" t="s">
        <v>1626</v>
      </c>
      <c r="C674" s="330" t="s">
        <v>1623</v>
      </c>
      <c r="D674" s="330" t="s">
        <v>747</v>
      </c>
      <c r="E674" s="330" t="s">
        <v>1118</v>
      </c>
      <c r="F674" s="330" t="s">
        <v>1119</v>
      </c>
      <c r="G674" s="330"/>
    </row>
    <row r="675" spans="1:7" ht="15" x14ac:dyDescent="0.25">
      <c r="A675" s="330">
        <v>670</v>
      </c>
      <c r="B675" s="330" t="s">
        <v>1627</v>
      </c>
      <c r="C675" s="330" t="s">
        <v>1628</v>
      </c>
      <c r="D675" s="330" t="s">
        <v>854</v>
      </c>
      <c r="E675" s="330" t="s">
        <v>1118</v>
      </c>
      <c r="F675" s="330" t="s">
        <v>1119</v>
      </c>
      <c r="G675" s="330"/>
    </row>
    <row r="676" spans="1:7" ht="15" x14ac:dyDescent="0.25">
      <c r="A676" s="330">
        <v>671</v>
      </c>
      <c r="B676" s="330" t="s">
        <v>1629</v>
      </c>
      <c r="C676" s="330" t="s">
        <v>1628</v>
      </c>
      <c r="D676" s="330" t="s">
        <v>854</v>
      </c>
      <c r="E676" s="330" t="s">
        <v>1118</v>
      </c>
      <c r="F676" s="330" t="s">
        <v>1119</v>
      </c>
      <c r="G676" s="330"/>
    </row>
    <row r="677" spans="1:7" ht="15" x14ac:dyDescent="0.25">
      <c r="A677" s="330">
        <v>672</v>
      </c>
      <c r="B677" s="330" t="s">
        <v>1630</v>
      </c>
      <c r="C677" s="330" t="s">
        <v>1631</v>
      </c>
      <c r="D677" s="330" t="s">
        <v>747</v>
      </c>
      <c r="E677" s="330" t="s">
        <v>894</v>
      </c>
      <c r="F677" s="330" t="s">
        <v>895</v>
      </c>
      <c r="G677" s="330"/>
    </row>
    <row r="678" spans="1:7" ht="15" x14ac:dyDescent="0.25">
      <c r="A678" s="330">
        <v>673</v>
      </c>
      <c r="B678" s="330" t="s">
        <v>1632</v>
      </c>
      <c r="C678" s="330" t="s">
        <v>1633</v>
      </c>
      <c r="D678" s="330" t="s">
        <v>747</v>
      </c>
      <c r="E678" s="330" t="s">
        <v>894</v>
      </c>
      <c r="F678" s="330" t="s">
        <v>895</v>
      </c>
      <c r="G678" s="330"/>
    </row>
    <row r="679" spans="1:7" ht="15" x14ac:dyDescent="0.25">
      <c r="A679" s="330">
        <v>674</v>
      </c>
      <c r="B679" s="330" t="s">
        <v>1634</v>
      </c>
      <c r="C679" s="330" t="s">
        <v>1635</v>
      </c>
      <c r="D679" s="330" t="s">
        <v>854</v>
      </c>
      <c r="E679" s="330" t="s">
        <v>901</v>
      </c>
      <c r="F679" s="330" t="s">
        <v>895</v>
      </c>
      <c r="G679" s="330"/>
    </row>
    <row r="680" spans="1:7" ht="15" x14ac:dyDescent="0.25">
      <c r="A680" s="330">
        <v>675</v>
      </c>
      <c r="B680" s="330" t="s">
        <v>1636</v>
      </c>
      <c r="C680" s="330" t="s">
        <v>1637</v>
      </c>
      <c r="D680" s="330" t="s">
        <v>747</v>
      </c>
      <c r="E680" s="330" t="s">
        <v>817</v>
      </c>
      <c r="F680" s="330" t="s">
        <v>818</v>
      </c>
      <c r="G680" s="330"/>
    </row>
    <row r="681" spans="1:7" ht="15" x14ac:dyDescent="0.25">
      <c r="A681" s="330">
        <v>676</v>
      </c>
      <c r="B681" s="330" t="s">
        <v>1638</v>
      </c>
      <c r="C681" s="330" t="s">
        <v>1637</v>
      </c>
      <c r="D681" s="330" t="s">
        <v>747</v>
      </c>
      <c r="E681" s="330" t="s">
        <v>817</v>
      </c>
      <c r="F681" s="330" t="s">
        <v>818</v>
      </c>
      <c r="G681" s="330"/>
    </row>
    <row r="682" spans="1:7" ht="15" x14ac:dyDescent="0.25">
      <c r="A682" s="330">
        <v>677</v>
      </c>
      <c r="B682" s="330" t="s">
        <v>1639</v>
      </c>
      <c r="C682" s="330" t="s">
        <v>1640</v>
      </c>
      <c r="D682" s="330" t="s">
        <v>747</v>
      </c>
      <c r="E682" s="330" t="s">
        <v>855</v>
      </c>
      <c r="F682" s="330" t="s">
        <v>856</v>
      </c>
      <c r="G682" s="330"/>
    </row>
    <row r="683" spans="1:7" ht="15" x14ac:dyDescent="0.25">
      <c r="A683" s="330">
        <v>678</v>
      </c>
      <c r="B683" s="330" t="s">
        <v>1641</v>
      </c>
      <c r="C683" s="330" t="s">
        <v>1642</v>
      </c>
      <c r="D683" s="330" t="s">
        <v>747</v>
      </c>
      <c r="E683" s="330" t="s">
        <v>894</v>
      </c>
      <c r="F683" s="330" t="s">
        <v>895</v>
      </c>
      <c r="G683" s="330"/>
    </row>
    <row r="684" spans="1:7" ht="15" x14ac:dyDescent="0.25">
      <c r="A684" s="330">
        <v>679</v>
      </c>
      <c r="B684" s="330" t="s">
        <v>1643</v>
      </c>
      <c r="C684" s="330" t="s">
        <v>1644</v>
      </c>
      <c r="D684" s="330" t="s">
        <v>747</v>
      </c>
      <c r="E684" s="330" t="s">
        <v>1645</v>
      </c>
      <c r="F684" s="331" t="s">
        <v>749</v>
      </c>
      <c r="G684" s="330"/>
    </row>
    <row r="685" spans="1:7" ht="15" x14ac:dyDescent="0.25">
      <c r="A685" s="330">
        <v>680</v>
      </c>
      <c r="B685" s="330" t="s">
        <v>1646</v>
      </c>
      <c r="C685" s="330" t="s">
        <v>1644</v>
      </c>
      <c r="D685" s="330" t="s">
        <v>854</v>
      </c>
      <c r="E685" s="330" t="s">
        <v>1645</v>
      </c>
      <c r="F685" s="331" t="s">
        <v>749</v>
      </c>
      <c r="G685" s="330"/>
    </row>
    <row r="686" spans="1:7" ht="15" x14ac:dyDescent="0.25">
      <c r="A686" s="330">
        <v>681</v>
      </c>
      <c r="B686" s="330" t="s">
        <v>1647</v>
      </c>
      <c r="C686" s="330" t="s">
        <v>1644</v>
      </c>
      <c r="D686" s="330" t="s">
        <v>747</v>
      </c>
      <c r="E686" s="330" t="s">
        <v>1645</v>
      </c>
      <c r="F686" s="331" t="s">
        <v>749</v>
      </c>
      <c r="G686" s="330"/>
    </row>
    <row r="687" spans="1:7" ht="15" x14ac:dyDescent="0.25">
      <c r="A687" s="330">
        <v>682</v>
      </c>
      <c r="B687" s="330" t="s">
        <v>1648</v>
      </c>
      <c r="C687" s="330" t="s">
        <v>1649</v>
      </c>
      <c r="D687" s="330" t="s">
        <v>747</v>
      </c>
      <c r="E687" s="330" t="s">
        <v>954</v>
      </c>
      <c r="F687" s="331" t="s">
        <v>749</v>
      </c>
      <c r="G687" s="330"/>
    </row>
    <row r="688" spans="1:7" ht="15" x14ac:dyDescent="0.25">
      <c r="A688" s="330">
        <v>683</v>
      </c>
      <c r="B688" s="330" t="s">
        <v>1650</v>
      </c>
      <c r="C688" s="330" t="s">
        <v>1651</v>
      </c>
      <c r="D688" s="330" t="s">
        <v>747</v>
      </c>
      <c r="E688" s="330" t="s">
        <v>1238</v>
      </c>
      <c r="F688" s="330" t="s">
        <v>1239</v>
      </c>
      <c r="G688" s="330"/>
    </row>
    <row r="689" spans="1:7" ht="15" x14ac:dyDescent="0.25">
      <c r="A689" s="330">
        <v>684</v>
      </c>
      <c r="B689" s="330" t="s">
        <v>1652</v>
      </c>
      <c r="C689" s="330" t="s">
        <v>1653</v>
      </c>
      <c r="D689" s="330" t="s">
        <v>854</v>
      </c>
      <c r="E689" s="330" t="s">
        <v>1654</v>
      </c>
      <c r="F689" s="331" t="s">
        <v>749</v>
      </c>
      <c r="G689" s="330"/>
    </row>
    <row r="690" spans="1:7" ht="15" x14ac:dyDescent="0.25">
      <c r="A690" s="330">
        <v>685</v>
      </c>
      <c r="B690" s="330" t="s">
        <v>1655</v>
      </c>
      <c r="C690" s="330" t="s">
        <v>1656</v>
      </c>
      <c r="D690" s="330" t="s">
        <v>854</v>
      </c>
      <c r="E690" s="330" t="s">
        <v>829</v>
      </c>
      <c r="F690" s="330" t="s">
        <v>830</v>
      </c>
      <c r="G690" s="330"/>
    </row>
    <row r="691" spans="1:7" ht="15" x14ac:dyDescent="0.25">
      <c r="A691" s="330">
        <v>686</v>
      </c>
      <c r="B691" s="330" t="s">
        <v>1657</v>
      </c>
      <c r="C691" s="330" t="s">
        <v>1656</v>
      </c>
      <c r="D691" s="330" t="s">
        <v>854</v>
      </c>
      <c r="E691" s="330" t="s">
        <v>829</v>
      </c>
      <c r="F691" s="330" t="s">
        <v>830</v>
      </c>
      <c r="G691" s="330"/>
    </row>
    <row r="692" spans="1:7" ht="15" x14ac:dyDescent="0.25">
      <c r="A692" s="330">
        <v>687</v>
      </c>
      <c r="B692" s="330" t="s">
        <v>1658</v>
      </c>
      <c r="C692" s="330" t="s">
        <v>1659</v>
      </c>
      <c r="D692" s="330" t="s">
        <v>747</v>
      </c>
      <c r="E692" s="330" t="s">
        <v>781</v>
      </c>
      <c r="F692" s="330" t="s">
        <v>782</v>
      </c>
      <c r="G692" s="330"/>
    </row>
    <row r="693" spans="1:7" ht="15" x14ac:dyDescent="0.25">
      <c r="A693" s="330">
        <v>688</v>
      </c>
      <c r="B693" s="330" t="s">
        <v>1660</v>
      </c>
      <c r="C693" s="330" t="s">
        <v>1661</v>
      </c>
      <c r="D693" s="330" t="s">
        <v>747</v>
      </c>
      <c r="E693" s="330" t="s">
        <v>786</v>
      </c>
      <c r="F693" s="330" t="s">
        <v>787</v>
      </c>
      <c r="G693" s="330"/>
    </row>
    <row r="694" spans="1:7" ht="15" x14ac:dyDescent="0.25">
      <c r="A694" s="330">
        <v>689</v>
      </c>
      <c r="B694" s="330" t="s">
        <v>1662</v>
      </c>
      <c r="C694" s="330" t="s">
        <v>1661</v>
      </c>
      <c r="D694" s="330" t="s">
        <v>747</v>
      </c>
      <c r="E694" s="330" t="s">
        <v>855</v>
      </c>
      <c r="F694" s="330" t="s">
        <v>856</v>
      </c>
      <c r="G694" s="330"/>
    </row>
    <row r="695" spans="1:7" ht="15" x14ac:dyDescent="0.25">
      <c r="A695" s="330">
        <v>690</v>
      </c>
      <c r="B695" s="330" t="s">
        <v>1663</v>
      </c>
      <c r="C695" s="330" t="s">
        <v>1664</v>
      </c>
      <c r="D695" s="330" t="s">
        <v>747</v>
      </c>
      <c r="E695" s="330" t="s">
        <v>886</v>
      </c>
      <c r="F695" s="330" t="s">
        <v>856</v>
      </c>
      <c r="G695" s="330"/>
    </row>
    <row r="696" spans="1:7" ht="15" x14ac:dyDescent="0.25">
      <c r="A696" s="330">
        <v>691</v>
      </c>
      <c r="B696" s="330" t="s">
        <v>1665</v>
      </c>
      <c r="C696" s="330" t="s">
        <v>1664</v>
      </c>
      <c r="D696" s="330" t="s">
        <v>747</v>
      </c>
      <c r="E696" s="330" t="s">
        <v>855</v>
      </c>
      <c r="F696" s="330" t="s">
        <v>856</v>
      </c>
      <c r="G696" s="330"/>
    </row>
    <row r="697" spans="1:7" ht="15" x14ac:dyDescent="0.25">
      <c r="A697" s="330">
        <v>692</v>
      </c>
      <c r="B697" s="330" t="s">
        <v>1666</v>
      </c>
      <c r="C697" s="330" t="s">
        <v>1667</v>
      </c>
      <c r="D697" s="330" t="s">
        <v>747</v>
      </c>
      <c r="E697" s="330" t="s">
        <v>855</v>
      </c>
      <c r="F697" s="330" t="s">
        <v>856</v>
      </c>
      <c r="G697" s="330"/>
    </row>
    <row r="698" spans="1:7" ht="15" x14ac:dyDescent="0.25">
      <c r="A698" s="330">
        <v>693</v>
      </c>
      <c r="B698" s="330" t="s">
        <v>1668</v>
      </c>
      <c r="C698" s="330" t="s">
        <v>1669</v>
      </c>
      <c r="D698" s="330" t="s">
        <v>747</v>
      </c>
      <c r="E698" s="330" t="s">
        <v>855</v>
      </c>
      <c r="F698" s="330" t="s">
        <v>856</v>
      </c>
      <c r="G698" s="330"/>
    </row>
    <row r="699" spans="1:7" ht="15" x14ac:dyDescent="0.25">
      <c r="A699" s="330">
        <v>694</v>
      </c>
      <c r="B699" s="330" t="s">
        <v>1670</v>
      </c>
      <c r="C699" s="330" t="s">
        <v>1671</v>
      </c>
      <c r="D699" s="330" t="s">
        <v>747</v>
      </c>
      <c r="E699" s="330" t="s">
        <v>855</v>
      </c>
      <c r="F699" s="330" t="s">
        <v>856</v>
      </c>
      <c r="G699" s="330"/>
    </row>
    <row r="700" spans="1:7" ht="15" x14ac:dyDescent="0.25">
      <c r="A700" s="330">
        <v>695</v>
      </c>
      <c r="B700" s="330" t="s">
        <v>1672</v>
      </c>
      <c r="C700" s="330" t="s">
        <v>1673</v>
      </c>
      <c r="D700" s="330" t="s">
        <v>747</v>
      </c>
      <c r="E700" s="330" t="s">
        <v>855</v>
      </c>
      <c r="F700" s="330" t="s">
        <v>856</v>
      </c>
      <c r="G700" s="330"/>
    </row>
    <row r="701" spans="1:7" ht="15" x14ac:dyDescent="0.25">
      <c r="A701" s="330">
        <v>696</v>
      </c>
      <c r="B701" s="330" t="s">
        <v>1674</v>
      </c>
      <c r="C701" s="330" t="s">
        <v>1675</v>
      </c>
      <c r="D701" s="330" t="s">
        <v>747</v>
      </c>
      <c r="E701" s="330" t="s">
        <v>855</v>
      </c>
      <c r="F701" s="330" t="s">
        <v>856</v>
      </c>
      <c r="G701" s="330"/>
    </row>
    <row r="702" spans="1:7" ht="15" x14ac:dyDescent="0.25">
      <c r="A702" s="330">
        <v>697</v>
      </c>
      <c r="B702" s="330" t="s">
        <v>1676</v>
      </c>
      <c r="C702" s="330" t="s">
        <v>1677</v>
      </c>
      <c r="D702" s="330" t="s">
        <v>747</v>
      </c>
      <c r="E702" s="330" t="s">
        <v>1235</v>
      </c>
      <c r="F702" s="330" t="s">
        <v>782</v>
      </c>
      <c r="G702" s="330"/>
    </row>
    <row r="703" spans="1:7" ht="15" x14ac:dyDescent="0.25">
      <c r="A703" s="330">
        <v>698</v>
      </c>
      <c r="B703" s="330" t="s">
        <v>1678</v>
      </c>
      <c r="C703" s="330" t="s">
        <v>1677</v>
      </c>
      <c r="D703" s="330" t="s">
        <v>747</v>
      </c>
      <c r="E703" s="330" t="s">
        <v>1528</v>
      </c>
      <c r="F703" s="331" t="s">
        <v>749</v>
      </c>
      <c r="G703" s="330"/>
    </row>
    <row r="704" spans="1:7" ht="15" x14ac:dyDescent="0.25">
      <c r="A704" s="330">
        <v>699</v>
      </c>
      <c r="B704" s="330" t="s">
        <v>1679</v>
      </c>
      <c r="C704" s="330" t="s">
        <v>1680</v>
      </c>
      <c r="D704" s="330" t="s">
        <v>747</v>
      </c>
      <c r="E704" s="330" t="s">
        <v>829</v>
      </c>
      <c r="F704" s="330" t="s">
        <v>830</v>
      </c>
      <c r="G704" s="330"/>
    </row>
    <row r="705" spans="1:7" ht="15" x14ac:dyDescent="0.25">
      <c r="A705" s="330">
        <v>700</v>
      </c>
      <c r="B705" s="330" t="s">
        <v>1681</v>
      </c>
      <c r="C705" s="330" t="s">
        <v>1682</v>
      </c>
      <c r="D705" s="330" t="s">
        <v>747</v>
      </c>
      <c r="E705" s="330" t="s">
        <v>855</v>
      </c>
      <c r="F705" s="330" t="s">
        <v>856</v>
      </c>
      <c r="G705" s="330"/>
    </row>
    <row r="706" spans="1:7" ht="15" x14ac:dyDescent="0.25">
      <c r="A706" s="330">
        <v>701</v>
      </c>
      <c r="B706" s="330" t="s">
        <v>1683</v>
      </c>
      <c r="C706" s="330" t="s">
        <v>1682</v>
      </c>
      <c r="D706" s="330" t="s">
        <v>747</v>
      </c>
      <c r="E706" s="330" t="s">
        <v>855</v>
      </c>
      <c r="F706" s="330" t="s">
        <v>856</v>
      </c>
      <c r="G706" s="330"/>
    </row>
    <row r="707" spans="1:7" ht="15" x14ac:dyDescent="0.25">
      <c r="A707" s="330">
        <v>702</v>
      </c>
      <c r="B707" s="330" t="s">
        <v>1684</v>
      </c>
      <c r="C707" s="330" t="s">
        <v>1685</v>
      </c>
      <c r="D707" s="330" t="s">
        <v>747</v>
      </c>
      <c r="E707" s="330" t="s">
        <v>886</v>
      </c>
      <c r="F707" s="330" t="s">
        <v>856</v>
      </c>
      <c r="G707" s="330"/>
    </row>
    <row r="708" spans="1:7" ht="15" x14ac:dyDescent="0.25">
      <c r="A708" s="330">
        <v>703</v>
      </c>
      <c r="B708" s="330" t="s">
        <v>1686</v>
      </c>
      <c r="C708" s="330" t="s">
        <v>1687</v>
      </c>
      <c r="D708" s="330" t="s">
        <v>747</v>
      </c>
      <c r="E708" s="330" t="s">
        <v>886</v>
      </c>
      <c r="F708" s="330" t="s">
        <v>887</v>
      </c>
      <c r="G708" s="330"/>
    </row>
    <row r="709" spans="1:7" ht="15" x14ac:dyDescent="0.25">
      <c r="A709" s="330">
        <v>704</v>
      </c>
      <c r="B709" s="330" t="s">
        <v>1688</v>
      </c>
      <c r="C709" s="330" t="s">
        <v>1687</v>
      </c>
      <c r="D709" s="330" t="s">
        <v>747</v>
      </c>
      <c r="E709" s="330" t="s">
        <v>886</v>
      </c>
      <c r="F709" s="330" t="s">
        <v>856</v>
      </c>
      <c r="G709" s="330"/>
    </row>
    <row r="710" spans="1:7" ht="15" x14ac:dyDescent="0.25">
      <c r="A710" s="330">
        <v>705</v>
      </c>
      <c r="B710" s="330" t="s">
        <v>1689</v>
      </c>
      <c r="C710" s="330" t="s">
        <v>1687</v>
      </c>
      <c r="D710" s="330" t="s">
        <v>747</v>
      </c>
      <c r="E710" s="330" t="s">
        <v>886</v>
      </c>
      <c r="F710" s="330" t="s">
        <v>887</v>
      </c>
      <c r="G710" s="330"/>
    </row>
    <row r="711" spans="1:7" ht="15" x14ac:dyDescent="0.25">
      <c r="A711" s="330">
        <v>706</v>
      </c>
      <c r="B711" s="330" t="s">
        <v>1690</v>
      </c>
      <c r="C711" s="330" t="s">
        <v>1685</v>
      </c>
      <c r="D711" s="330" t="s">
        <v>747</v>
      </c>
      <c r="E711" s="330" t="s">
        <v>886</v>
      </c>
      <c r="F711" s="330" t="s">
        <v>856</v>
      </c>
      <c r="G711" s="330"/>
    </row>
    <row r="712" spans="1:7" ht="15" x14ac:dyDescent="0.25">
      <c r="A712" s="330">
        <v>707</v>
      </c>
      <c r="B712" s="330" t="s">
        <v>1691</v>
      </c>
      <c r="C712" s="330" t="s">
        <v>1687</v>
      </c>
      <c r="D712" s="330" t="s">
        <v>747</v>
      </c>
      <c r="E712" s="330" t="s">
        <v>886</v>
      </c>
      <c r="F712" s="330" t="s">
        <v>887</v>
      </c>
      <c r="G712" s="330"/>
    </row>
    <row r="713" spans="1:7" ht="15" x14ac:dyDescent="0.25">
      <c r="A713" s="330">
        <v>708</v>
      </c>
      <c r="B713" s="330" t="s">
        <v>1692</v>
      </c>
      <c r="C713" s="330" t="s">
        <v>1685</v>
      </c>
      <c r="D713" s="330" t="s">
        <v>747</v>
      </c>
      <c r="E713" s="330" t="s">
        <v>1509</v>
      </c>
      <c r="F713" s="330" t="s">
        <v>818</v>
      </c>
      <c r="G713" s="330"/>
    </row>
    <row r="714" spans="1:7" ht="15" x14ac:dyDescent="0.25">
      <c r="A714" s="330">
        <v>709</v>
      </c>
      <c r="B714" s="330" t="s">
        <v>1693</v>
      </c>
      <c r="C714" s="330" t="s">
        <v>1685</v>
      </c>
      <c r="D714" s="330" t="s">
        <v>747</v>
      </c>
      <c r="E714" s="330" t="s">
        <v>1252</v>
      </c>
      <c r="F714" s="330" t="s">
        <v>1253</v>
      </c>
      <c r="G714" s="330"/>
    </row>
    <row r="715" spans="1:7" ht="15" x14ac:dyDescent="0.25">
      <c r="A715" s="330">
        <v>710</v>
      </c>
      <c r="B715" s="330" t="s">
        <v>1694</v>
      </c>
      <c r="C715" s="330" t="s">
        <v>1685</v>
      </c>
      <c r="D715" s="330" t="s">
        <v>747</v>
      </c>
      <c r="E715" s="330" t="s">
        <v>855</v>
      </c>
      <c r="F715" s="330" t="s">
        <v>856</v>
      </c>
      <c r="G715" s="330"/>
    </row>
    <row r="716" spans="1:7" ht="15" x14ac:dyDescent="0.25">
      <c r="A716" s="330">
        <v>711</v>
      </c>
      <c r="B716" s="330" t="s">
        <v>1695</v>
      </c>
      <c r="C716" s="330" t="s">
        <v>1687</v>
      </c>
      <c r="D716" s="330" t="s">
        <v>747</v>
      </c>
      <c r="E716" s="330" t="s">
        <v>855</v>
      </c>
      <c r="F716" s="330" t="s">
        <v>856</v>
      </c>
      <c r="G716" s="330"/>
    </row>
    <row r="717" spans="1:7" ht="15" x14ac:dyDescent="0.25">
      <c r="A717" s="330">
        <v>712</v>
      </c>
      <c r="B717" s="330" t="s">
        <v>1696</v>
      </c>
      <c r="C717" s="330" t="s">
        <v>1687</v>
      </c>
      <c r="D717" s="330" t="s">
        <v>747</v>
      </c>
      <c r="E717" s="330" t="s">
        <v>855</v>
      </c>
      <c r="F717" s="330" t="s">
        <v>856</v>
      </c>
      <c r="G717" s="330"/>
    </row>
    <row r="718" spans="1:7" ht="15" x14ac:dyDescent="0.25">
      <c r="A718" s="330">
        <v>713</v>
      </c>
      <c r="B718" s="330" t="s">
        <v>1697</v>
      </c>
      <c r="C718" s="330" t="s">
        <v>1687</v>
      </c>
      <c r="D718" s="330" t="s">
        <v>747</v>
      </c>
      <c r="E718" s="330" t="s">
        <v>1238</v>
      </c>
      <c r="F718" s="330" t="s">
        <v>1239</v>
      </c>
      <c r="G718" s="330"/>
    </row>
    <row r="719" spans="1:7" ht="15" x14ac:dyDescent="0.25">
      <c r="A719" s="330">
        <v>714</v>
      </c>
      <c r="B719" s="330" t="s">
        <v>1698</v>
      </c>
      <c r="C719" s="330" t="s">
        <v>1685</v>
      </c>
      <c r="D719" s="330" t="s">
        <v>747</v>
      </c>
      <c r="E719" s="330" t="s">
        <v>855</v>
      </c>
      <c r="F719" s="330" t="s">
        <v>856</v>
      </c>
      <c r="G719" s="330"/>
    </row>
    <row r="720" spans="1:7" ht="15" x14ac:dyDescent="0.25">
      <c r="A720" s="330">
        <v>715</v>
      </c>
      <c r="B720" s="330" t="s">
        <v>1699</v>
      </c>
      <c r="C720" s="330" t="s">
        <v>1687</v>
      </c>
      <c r="D720" s="330" t="s">
        <v>747</v>
      </c>
      <c r="E720" s="330" t="s">
        <v>808</v>
      </c>
      <c r="F720" s="330" t="s">
        <v>809</v>
      </c>
      <c r="G720" s="330"/>
    </row>
    <row r="721" spans="1:7" ht="15" x14ac:dyDescent="0.25">
      <c r="A721" s="330">
        <v>716</v>
      </c>
      <c r="B721" s="330" t="s">
        <v>1700</v>
      </c>
      <c r="C721" s="330" t="s">
        <v>1701</v>
      </c>
      <c r="D721" s="330" t="s">
        <v>747</v>
      </c>
      <c r="E721" s="330" t="s">
        <v>855</v>
      </c>
      <c r="F721" s="330" t="s">
        <v>856</v>
      </c>
      <c r="G721" s="330"/>
    </row>
    <row r="722" spans="1:7" ht="15" x14ac:dyDescent="0.25">
      <c r="A722" s="330">
        <v>717</v>
      </c>
      <c r="B722" s="330" t="s">
        <v>1702</v>
      </c>
      <c r="C722" s="330" t="s">
        <v>1703</v>
      </c>
      <c r="D722" s="330" t="s">
        <v>747</v>
      </c>
      <c r="E722" s="330" t="s">
        <v>855</v>
      </c>
      <c r="F722" s="330" t="s">
        <v>856</v>
      </c>
      <c r="G722" s="330"/>
    </row>
    <row r="723" spans="1:7" ht="15" x14ac:dyDescent="0.25">
      <c r="A723" s="330">
        <v>718</v>
      </c>
      <c r="B723" s="330" t="s">
        <v>1704</v>
      </c>
      <c r="C723" s="330" t="s">
        <v>1705</v>
      </c>
      <c r="D723" s="330" t="s">
        <v>747</v>
      </c>
      <c r="E723" s="330" t="s">
        <v>855</v>
      </c>
      <c r="F723" s="330" t="s">
        <v>856</v>
      </c>
      <c r="G723" s="330"/>
    </row>
    <row r="724" spans="1:7" ht="15" x14ac:dyDescent="0.25">
      <c r="A724" s="330">
        <v>719</v>
      </c>
      <c r="B724" s="330" t="s">
        <v>1706</v>
      </c>
      <c r="C724" s="330" t="s">
        <v>1707</v>
      </c>
      <c r="D724" s="330" t="s">
        <v>747</v>
      </c>
      <c r="E724" s="330" t="s">
        <v>855</v>
      </c>
      <c r="F724" s="330" t="s">
        <v>856</v>
      </c>
      <c r="G724" s="330"/>
    </row>
    <row r="725" spans="1:7" ht="15" x14ac:dyDescent="0.25">
      <c r="A725" s="330">
        <v>720</v>
      </c>
      <c r="B725" s="330" t="s">
        <v>1708</v>
      </c>
      <c r="C725" s="330" t="s">
        <v>1709</v>
      </c>
      <c r="D725" s="330" t="s">
        <v>747</v>
      </c>
      <c r="E725" s="330" t="s">
        <v>855</v>
      </c>
      <c r="F725" s="330" t="s">
        <v>856</v>
      </c>
      <c r="G725" s="330"/>
    </row>
    <row r="726" spans="1:7" ht="15" x14ac:dyDescent="0.25">
      <c r="A726" s="330">
        <v>721</v>
      </c>
      <c r="B726" s="330" t="s">
        <v>1710</v>
      </c>
      <c r="C726" s="330" t="s">
        <v>1711</v>
      </c>
      <c r="D726" s="330" t="s">
        <v>747</v>
      </c>
      <c r="E726" s="330" t="s">
        <v>855</v>
      </c>
      <c r="F726" s="330" t="s">
        <v>856</v>
      </c>
      <c r="G726" s="330"/>
    </row>
    <row r="727" spans="1:7" ht="15" x14ac:dyDescent="0.25">
      <c r="A727" s="330">
        <v>722</v>
      </c>
      <c r="B727" s="330" t="s">
        <v>1712</v>
      </c>
      <c r="C727" s="330" t="s">
        <v>1711</v>
      </c>
      <c r="D727" s="330" t="s">
        <v>747</v>
      </c>
      <c r="E727" s="330" t="s">
        <v>886</v>
      </c>
      <c r="F727" s="330" t="s">
        <v>887</v>
      </c>
      <c r="G727" s="330"/>
    </row>
    <row r="728" spans="1:7" ht="15" x14ac:dyDescent="0.25">
      <c r="A728" s="330">
        <v>723</v>
      </c>
      <c r="B728" s="330" t="s">
        <v>1713</v>
      </c>
      <c r="C728" s="330" t="s">
        <v>1711</v>
      </c>
      <c r="D728" s="330" t="s">
        <v>747</v>
      </c>
      <c r="E728" s="330" t="s">
        <v>877</v>
      </c>
      <c r="F728" s="330" t="s">
        <v>870</v>
      </c>
      <c r="G728" s="330"/>
    </row>
    <row r="729" spans="1:7" ht="15" x14ac:dyDescent="0.25">
      <c r="A729" s="330">
        <v>724</v>
      </c>
      <c r="B729" s="330" t="s">
        <v>1714</v>
      </c>
      <c r="C729" s="330" t="s">
        <v>1711</v>
      </c>
      <c r="D729" s="330" t="s">
        <v>747</v>
      </c>
      <c r="E729" s="330" t="s">
        <v>855</v>
      </c>
      <c r="F729" s="330" t="s">
        <v>856</v>
      </c>
      <c r="G729" s="330"/>
    </row>
    <row r="730" spans="1:7" ht="15" x14ac:dyDescent="0.25">
      <c r="A730" s="330">
        <v>725</v>
      </c>
      <c r="B730" s="330" t="s">
        <v>1715</v>
      </c>
      <c r="C730" s="330" t="s">
        <v>1711</v>
      </c>
      <c r="D730" s="330" t="s">
        <v>747</v>
      </c>
      <c r="E730" s="330" t="s">
        <v>855</v>
      </c>
      <c r="F730" s="330" t="s">
        <v>856</v>
      </c>
      <c r="G730" s="330"/>
    </row>
    <row r="731" spans="1:7" ht="15" x14ac:dyDescent="0.25">
      <c r="A731" s="330">
        <v>726</v>
      </c>
      <c r="B731" s="330" t="s">
        <v>1716</v>
      </c>
      <c r="C731" s="330" t="s">
        <v>1711</v>
      </c>
      <c r="D731" s="330" t="s">
        <v>747</v>
      </c>
      <c r="E731" s="330" t="s">
        <v>1118</v>
      </c>
      <c r="F731" s="330" t="s">
        <v>1119</v>
      </c>
      <c r="G731" s="330"/>
    </row>
    <row r="732" spans="1:7" ht="15" x14ac:dyDescent="0.25">
      <c r="A732" s="330">
        <v>727</v>
      </c>
      <c r="B732" s="330" t="s">
        <v>1717</v>
      </c>
      <c r="C732" s="330" t="s">
        <v>1711</v>
      </c>
      <c r="D732" s="330" t="s">
        <v>747</v>
      </c>
      <c r="E732" s="330" t="s">
        <v>855</v>
      </c>
      <c r="F732" s="330" t="s">
        <v>856</v>
      </c>
      <c r="G732" s="330"/>
    </row>
    <row r="733" spans="1:7" ht="15" x14ac:dyDescent="0.25">
      <c r="A733" s="330">
        <v>728</v>
      </c>
      <c r="B733" s="330" t="s">
        <v>1718</v>
      </c>
      <c r="C733" s="330" t="s">
        <v>1719</v>
      </c>
      <c r="D733" s="330" t="s">
        <v>747</v>
      </c>
      <c r="E733" s="330" t="s">
        <v>855</v>
      </c>
      <c r="F733" s="330" t="s">
        <v>856</v>
      </c>
      <c r="G733" s="330"/>
    </row>
    <row r="734" spans="1:7" ht="15" x14ac:dyDescent="0.25">
      <c r="A734" s="330">
        <v>729</v>
      </c>
      <c r="B734" s="330" t="s">
        <v>1720</v>
      </c>
      <c r="C734" s="330" t="s">
        <v>1721</v>
      </c>
      <c r="D734" s="330" t="s">
        <v>747</v>
      </c>
      <c r="E734" s="330" t="s">
        <v>886</v>
      </c>
      <c r="F734" s="330" t="s">
        <v>887</v>
      </c>
      <c r="G734" s="330"/>
    </row>
    <row r="735" spans="1:7" ht="15" x14ac:dyDescent="0.25">
      <c r="A735" s="330">
        <v>730</v>
      </c>
      <c r="B735" s="330" t="s">
        <v>1722</v>
      </c>
      <c r="C735" s="330" t="s">
        <v>1721</v>
      </c>
      <c r="D735" s="330" t="s">
        <v>747</v>
      </c>
      <c r="E735" s="330" t="s">
        <v>894</v>
      </c>
      <c r="F735" s="330" t="s">
        <v>895</v>
      </c>
      <c r="G735" s="330"/>
    </row>
    <row r="736" spans="1:7" ht="15" x14ac:dyDescent="0.25">
      <c r="A736" s="330">
        <v>731</v>
      </c>
      <c r="B736" s="330" t="s">
        <v>1723</v>
      </c>
      <c r="C736" s="330" t="s">
        <v>1724</v>
      </c>
      <c r="D736" s="330" t="s">
        <v>747</v>
      </c>
      <c r="E736" s="330" t="s">
        <v>855</v>
      </c>
      <c r="F736" s="330" t="s">
        <v>856</v>
      </c>
      <c r="G736" s="330"/>
    </row>
    <row r="737" spans="1:7" ht="15" x14ac:dyDescent="0.25">
      <c r="A737" s="330">
        <v>732</v>
      </c>
      <c r="B737" s="330" t="s">
        <v>1725</v>
      </c>
      <c r="C737" s="330" t="s">
        <v>1726</v>
      </c>
      <c r="D737" s="330" t="s">
        <v>747</v>
      </c>
      <c r="E737" s="330" t="s">
        <v>829</v>
      </c>
      <c r="F737" s="330" t="s">
        <v>830</v>
      </c>
      <c r="G737" s="330"/>
    </row>
    <row r="738" spans="1:7" ht="15" x14ac:dyDescent="0.25">
      <c r="A738" s="330">
        <v>733</v>
      </c>
      <c r="B738" s="330" t="s">
        <v>1727</v>
      </c>
      <c r="C738" s="330" t="s">
        <v>1726</v>
      </c>
      <c r="D738" s="330" t="s">
        <v>747</v>
      </c>
      <c r="E738" s="330" t="s">
        <v>855</v>
      </c>
      <c r="F738" s="330" t="s">
        <v>856</v>
      </c>
      <c r="G738" s="330"/>
    </row>
    <row r="739" spans="1:7" ht="15" x14ac:dyDescent="0.25">
      <c r="A739" s="330">
        <v>734</v>
      </c>
      <c r="B739" s="330" t="s">
        <v>1728</v>
      </c>
      <c r="C739" s="330" t="s">
        <v>1726</v>
      </c>
      <c r="D739" s="330" t="s">
        <v>747</v>
      </c>
      <c r="E739" s="330" t="s">
        <v>886</v>
      </c>
      <c r="F739" s="330" t="s">
        <v>856</v>
      </c>
      <c r="G739" s="330"/>
    </row>
    <row r="740" spans="1:7" ht="15" x14ac:dyDescent="0.25">
      <c r="A740" s="330">
        <v>735</v>
      </c>
      <c r="B740" s="330" t="s">
        <v>1729</v>
      </c>
      <c r="C740" s="330" t="s">
        <v>1730</v>
      </c>
      <c r="D740" s="330" t="s">
        <v>747</v>
      </c>
      <c r="E740" s="330" t="s">
        <v>886</v>
      </c>
      <c r="F740" s="330" t="s">
        <v>887</v>
      </c>
      <c r="G740" s="330"/>
    </row>
    <row r="741" spans="1:7" ht="15" x14ac:dyDescent="0.25">
      <c r="A741" s="330">
        <v>736</v>
      </c>
      <c r="B741" s="330" t="s">
        <v>1731</v>
      </c>
      <c r="C741" s="330" t="s">
        <v>1732</v>
      </c>
      <c r="D741" s="330" t="s">
        <v>747</v>
      </c>
      <c r="E741" s="330" t="s">
        <v>855</v>
      </c>
      <c r="F741" s="330" t="s">
        <v>856</v>
      </c>
      <c r="G741" s="330"/>
    </row>
    <row r="742" spans="1:7" ht="15" x14ac:dyDescent="0.25">
      <c r="A742" s="330">
        <v>737</v>
      </c>
      <c r="B742" s="330" t="s">
        <v>1733</v>
      </c>
      <c r="C742" s="330" t="s">
        <v>1734</v>
      </c>
      <c r="D742" s="330" t="s">
        <v>747</v>
      </c>
      <c r="E742" s="330" t="s">
        <v>855</v>
      </c>
      <c r="F742" s="330" t="s">
        <v>856</v>
      </c>
      <c r="G742" s="330"/>
    </row>
    <row r="743" spans="1:7" ht="15" x14ac:dyDescent="0.25">
      <c r="A743" s="330">
        <v>738</v>
      </c>
      <c r="B743" s="330" t="s">
        <v>1735</v>
      </c>
      <c r="C743" s="330" t="s">
        <v>1734</v>
      </c>
      <c r="D743" s="330" t="s">
        <v>747</v>
      </c>
      <c r="E743" s="330" t="s">
        <v>869</v>
      </c>
      <c r="F743" s="330" t="s">
        <v>870</v>
      </c>
      <c r="G743" s="330"/>
    </row>
    <row r="744" spans="1:7" ht="15" x14ac:dyDescent="0.25">
      <c r="A744" s="330">
        <v>739</v>
      </c>
      <c r="B744" s="330" t="s">
        <v>1736</v>
      </c>
      <c r="C744" s="330" t="s">
        <v>1734</v>
      </c>
      <c r="D744" s="330" t="s">
        <v>747</v>
      </c>
      <c r="E744" s="330" t="s">
        <v>886</v>
      </c>
      <c r="F744" s="330" t="s">
        <v>856</v>
      </c>
      <c r="G744" s="330"/>
    </row>
    <row r="745" spans="1:7" ht="15" x14ac:dyDescent="0.25">
      <c r="A745" s="330">
        <v>740</v>
      </c>
      <c r="B745" s="330" t="s">
        <v>1737</v>
      </c>
      <c r="C745" s="330" t="s">
        <v>1734</v>
      </c>
      <c r="D745" s="330" t="s">
        <v>747</v>
      </c>
      <c r="E745" s="330" t="s">
        <v>829</v>
      </c>
      <c r="F745" s="330" t="s">
        <v>830</v>
      </c>
      <c r="G745" s="330"/>
    </row>
    <row r="746" spans="1:7" ht="15" x14ac:dyDescent="0.25">
      <c r="A746" s="330">
        <v>741</v>
      </c>
      <c r="B746" s="330" t="s">
        <v>1738</v>
      </c>
      <c r="C746" s="330" t="s">
        <v>1739</v>
      </c>
      <c r="D746" s="330" t="s">
        <v>747</v>
      </c>
      <c r="E746" s="330" t="s">
        <v>855</v>
      </c>
      <c r="F746" s="330" t="s">
        <v>856</v>
      </c>
      <c r="G746" s="330"/>
    </row>
    <row r="747" spans="1:7" ht="15" x14ac:dyDescent="0.25">
      <c r="A747" s="330">
        <v>742</v>
      </c>
      <c r="B747" s="330" t="s">
        <v>1740</v>
      </c>
      <c r="C747" s="330" t="s">
        <v>1741</v>
      </c>
      <c r="D747" s="330" t="s">
        <v>747</v>
      </c>
      <c r="E747" s="330" t="s">
        <v>855</v>
      </c>
      <c r="F747" s="330" t="s">
        <v>856</v>
      </c>
      <c r="G747" s="330"/>
    </row>
    <row r="748" spans="1:7" ht="15" x14ac:dyDescent="0.25">
      <c r="A748" s="330">
        <v>743</v>
      </c>
      <c r="B748" s="330" t="s">
        <v>1742</v>
      </c>
      <c r="C748" s="330" t="s">
        <v>1741</v>
      </c>
      <c r="D748" s="330" t="s">
        <v>747</v>
      </c>
      <c r="E748" s="330" t="s">
        <v>855</v>
      </c>
      <c r="F748" s="330" t="s">
        <v>856</v>
      </c>
      <c r="G748" s="330"/>
    </row>
    <row r="749" spans="1:7" ht="15" x14ac:dyDescent="0.25">
      <c r="A749" s="330">
        <v>744</v>
      </c>
      <c r="B749" s="330" t="s">
        <v>1743</v>
      </c>
      <c r="C749" s="330" t="s">
        <v>1744</v>
      </c>
      <c r="D749" s="330" t="s">
        <v>747</v>
      </c>
      <c r="E749" s="330" t="s">
        <v>1509</v>
      </c>
      <c r="F749" s="330" t="s">
        <v>818</v>
      </c>
      <c r="G749" s="330"/>
    </row>
    <row r="750" spans="1:7" ht="15" x14ac:dyDescent="0.25">
      <c r="A750" s="330">
        <v>745</v>
      </c>
      <c r="B750" s="330" t="s">
        <v>1745</v>
      </c>
      <c r="C750" s="330" t="s">
        <v>1744</v>
      </c>
      <c r="D750" s="330" t="s">
        <v>747</v>
      </c>
      <c r="E750" s="330" t="s">
        <v>1503</v>
      </c>
      <c r="F750" s="330" t="s">
        <v>1504</v>
      </c>
      <c r="G750" s="330"/>
    </row>
    <row r="751" spans="1:7" ht="15" x14ac:dyDescent="0.25">
      <c r="A751" s="330">
        <v>746</v>
      </c>
      <c r="B751" s="330" t="s">
        <v>1746</v>
      </c>
      <c r="C751" s="330" t="s">
        <v>1747</v>
      </c>
      <c r="D751" s="330" t="s">
        <v>747</v>
      </c>
      <c r="E751" s="330" t="s">
        <v>1118</v>
      </c>
      <c r="F751" s="330" t="s">
        <v>1119</v>
      </c>
      <c r="G751" s="330"/>
    </row>
    <row r="752" spans="1:7" ht="15" x14ac:dyDescent="0.25">
      <c r="A752" s="330">
        <v>747</v>
      </c>
      <c r="B752" s="330" t="s">
        <v>1748</v>
      </c>
      <c r="C752" s="330" t="s">
        <v>1749</v>
      </c>
      <c r="D752" s="330" t="s">
        <v>747</v>
      </c>
      <c r="E752" s="330" t="s">
        <v>1200</v>
      </c>
      <c r="F752" s="330" t="s">
        <v>1201</v>
      </c>
      <c r="G752" s="330"/>
    </row>
    <row r="753" spans="1:7" ht="15" x14ac:dyDescent="0.25">
      <c r="A753" s="330">
        <v>748</v>
      </c>
      <c r="B753" s="330" t="s">
        <v>1750</v>
      </c>
      <c r="C753" s="330" t="s">
        <v>1751</v>
      </c>
      <c r="D753" s="330" t="s">
        <v>747</v>
      </c>
      <c r="E753" s="330" t="s">
        <v>800</v>
      </c>
      <c r="F753" s="330" t="s">
        <v>801</v>
      </c>
      <c r="G753" s="330"/>
    </row>
    <row r="754" spans="1:7" ht="15" x14ac:dyDescent="0.25">
      <c r="A754" s="330">
        <v>749</v>
      </c>
      <c r="B754" s="330" t="s">
        <v>1752</v>
      </c>
      <c r="C754" s="330" t="s">
        <v>1751</v>
      </c>
      <c r="D754" s="330" t="s">
        <v>747</v>
      </c>
      <c r="E754" s="330" t="s">
        <v>791</v>
      </c>
      <c r="F754" s="330" t="s">
        <v>856</v>
      </c>
      <c r="G754" s="330"/>
    </row>
    <row r="755" spans="1:7" ht="15" x14ac:dyDescent="0.25">
      <c r="A755" s="330">
        <v>750</v>
      </c>
      <c r="B755" s="330" t="s">
        <v>1753</v>
      </c>
      <c r="C755" s="330" t="s">
        <v>1754</v>
      </c>
      <c r="D755" s="330" t="s">
        <v>747</v>
      </c>
      <c r="E755" s="330" t="s">
        <v>800</v>
      </c>
      <c r="F755" s="330" t="s">
        <v>801</v>
      </c>
      <c r="G755" s="330"/>
    </row>
    <row r="756" spans="1:7" ht="15" x14ac:dyDescent="0.25">
      <c r="A756" s="330">
        <v>751</v>
      </c>
      <c r="B756" s="330" t="s">
        <v>1755</v>
      </c>
      <c r="C756" s="330" t="s">
        <v>1756</v>
      </c>
      <c r="D756" s="330" t="s">
        <v>747</v>
      </c>
      <c r="E756" s="330" t="s">
        <v>800</v>
      </c>
      <c r="F756" s="330" t="s">
        <v>801</v>
      </c>
      <c r="G756" s="330"/>
    </row>
    <row r="757" spans="1:7" ht="15" x14ac:dyDescent="0.25">
      <c r="A757" s="330">
        <v>752</v>
      </c>
      <c r="B757" s="330" t="s">
        <v>1757</v>
      </c>
      <c r="C757" s="330" t="s">
        <v>1758</v>
      </c>
      <c r="D757" s="330" t="s">
        <v>747</v>
      </c>
      <c r="E757" s="330" t="s">
        <v>1118</v>
      </c>
      <c r="F757" s="330" t="s">
        <v>1119</v>
      </c>
      <c r="G757" s="330"/>
    </row>
    <row r="758" spans="1:7" ht="15" x14ac:dyDescent="0.25">
      <c r="A758" s="330">
        <v>753</v>
      </c>
      <c r="B758" s="330" t="s">
        <v>1759</v>
      </c>
      <c r="C758" s="330" t="s">
        <v>1760</v>
      </c>
      <c r="D758" s="330" t="s">
        <v>747</v>
      </c>
      <c r="E758" s="330" t="s">
        <v>1524</v>
      </c>
      <c r="F758" s="330" t="s">
        <v>1525</v>
      </c>
      <c r="G758" s="330"/>
    </row>
    <row r="759" spans="1:7" ht="15" x14ac:dyDescent="0.25">
      <c r="A759" s="330">
        <v>754</v>
      </c>
      <c r="B759" s="330" t="s">
        <v>1761</v>
      </c>
      <c r="C759" s="330" t="s">
        <v>1762</v>
      </c>
      <c r="D759" s="330" t="s">
        <v>747</v>
      </c>
      <c r="E759" s="330" t="s">
        <v>877</v>
      </c>
      <c r="F759" s="330" t="s">
        <v>878</v>
      </c>
      <c r="G759" s="330"/>
    </row>
    <row r="760" spans="1:7" ht="15" x14ac:dyDescent="0.25">
      <c r="A760" s="330">
        <v>755</v>
      </c>
      <c r="B760" s="330" t="s">
        <v>1763</v>
      </c>
      <c r="C760" s="330" t="s">
        <v>1762</v>
      </c>
      <c r="D760" s="330" t="s">
        <v>747</v>
      </c>
      <c r="E760" s="330" t="s">
        <v>886</v>
      </c>
      <c r="F760" s="330" t="s">
        <v>887</v>
      </c>
      <c r="G760" s="330"/>
    </row>
    <row r="761" spans="1:7" ht="15" x14ac:dyDescent="0.25">
      <c r="A761" s="330">
        <v>756</v>
      </c>
      <c r="B761" s="330" t="s">
        <v>1764</v>
      </c>
      <c r="C761" s="330" t="s">
        <v>1762</v>
      </c>
      <c r="D761" s="330" t="s">
        <v>747</v>
      </c>
      <c r="E761" s="330" t="s">
        <v>1118</v>
      </c>
      <c r="F761" s="330" t="s">
        <v>1119</v>
      </c>
      <c r="G761" s="330"/>
    </row>
    <row r="762" spans="1:7" ht="15" x14ac:dyDescent="0.25">
      <c r="A762" s="330">
        <v>757</v>
      </c>
      <c r="B762" s="330" t="s">
        <v>1765</v>
      </c>
      <c r="C762" s="330" t="s">
        <v>1762</v>
      </c>
      <c r="D762" s="330" t="s">
        <v>747</v>
      </c>
      <c r="E762" s="330" t="s">
        <v>886</v>
      </c>
      <c r="F762" s="330" t="s">
        <v>887</v>
      </c>
      <c r="G762" s="330"/>
    </row>
    <row r="763" spans="1:7" ht="15" x14ac:dyDescent="0.25">
      <c r="A763" s="330">
        <v>758</v>
      </c>
      <c r="B763" s="330" t="s">
        <v>1766</v>
      </c>
      <c r="C763" s="330" t="s">
        <v>1762</v>
      </c>
      <c r="D763" s="330" t="s">
        <v>747</v>
      </c>
      <c r="E763" s="330" t="s">
        <v>1654</v>
      </c>
      <c r="F763" s="331" t="s">
        <v>749</v>
      </c>
      <c r="G763" s="330"/>
    </row>
    <row r="764" spans="1:7" ht="15" x14ac:dyDescent="0.25">
      <c r="A764" s="330">
        <v>759</v>
      </c>
      <c r="B764" s="330" t="s">
        <v>1767</v>
      </c>
      <c r="C764" s="330" t="s">
        <v>1768</v>
      </c>
      <c r="D764" s="330" t="s">
        <v>747</v>
      </c>
      <c r="E764" s="330" t="s">
        <v>877</v>
      </c>
      <c r="F764" s="330" t="s">
        <v>878</v>
      </c>
      <c r="G764" s="330"/>
    </row>
    <row r="765" spans="1:7" ht="15" x14ac:dyDescent="0.25">
      <c r="A765" s="330">
        <v>760</v>
      </c>
      <c r="B765" s="330" t="s">
        <v>1769</v>
      </c>
      <c r="C765" s="330" t="s">
        <v>1770</v>
      </c>
      <c r="D765" s="330" t="s">
        <v>747</v>
      </c>
      <c r="E765" s="330" t="s">
        <v>988</v>
      </c>
      <c r="F765" s="330" t="s">
        <v>989</v>
      </c>
      <c r="G765" s="330"/>
    </row>
    <row r="766" spans="1:7" ht="15" x14ac:dyDescent="0.25">
      <c r="A766" s="330">
        <v>761</v>
      </c>
      <c r="B766" s="330" t="s">
        <v>1771</v>
      </c>
      <c r="C766" s="330" t="s">
        <v>1772</v>
      </c>
      <c r="D766" s="330" t="s">
        <v>747</v>
      </c>
      <c r="E766" s="330" t="s">
        <v>894</v>
      </c>
      <c r="F766" s="330" t="s">
        <v>895</v>
      </c>
      <c r="G766" s="330"/>
    </row>
    <row r="767" spans="1:7" ht="15" x14ac:dyDescent="0.25">
      <c r="A767" s="330">
        <v>762</v>
      </c>
      <c r="B767" s="330" t="s">
        <v>1773</v>
      </c>
      <c r="C767" s="330" t="s">
        <v>1772</v>
      </c>
      <c r="D767" s="330" t="s">
        <v>747</v>
      </c>
      <c r="E767" s="330" t="s">
        <v>1118</v>
      </c>
      <c r="F767" s="330" t="s">
        <v>1119</v>
      </c>
      <c r="G767" s="330"/>
    </row>
    <row r="768" spans="1:7" ht="15" x14ac:dyDescent="0.25">
      <c r="A768" s="330">
        <v>763</v>
      </c>
      <c r="B768" s="330" t="s">
        <v>1774</v>
      </c>
      <c r="C768" s="330" t="s">
        <v>1772</v>
      </c>
      <c r="D768" s="330" t="s">
        <v>747</v>
      </c>
      <c r="E768" s="330" t="s">
        <v>996</v>
      </c>
      <c r="F768" s="330" t="s">
        <v>998</v>
      </c>
      <c r="G768" s="330"/>
    </row>
    <row r="769" spans="1:7" ht="15" x14ac:dyDescent="0.25">
      <c r="A769" s="330">
        <v>764</v>
      </c>
      <c r="B769" s="330" t="s">
        <v>1775</v>
      </c>
      <c r="C769" s="330" t="s">
        <v>1772</v>
      </c>
      <c r="D769" s="330" t="s">
        <v>747</v>
      </c>
      <c r="E769" s="330" t="s">
        <v>1118</v>
      </c>
      <c r="F769" s="330" t="s">
        <v>1119</v>
      </c>
      <c r="G769" s="330"/>
    </row>
    <row r="770" spans="1:7" ht="15" x14ac:dyDescent="0.25">
      <c r="A770" s="330">
        <v>765</v>
      </c>
      <c r="B770" s="330" t="s">
        <v>1776</v>
      </c>
      <c r="C770" s="330" t="s">
        <v>1777</v>
      </c>
      <c r="D770" s="330" t="s">
        <v>747</v>
      </c>
      <c r="E770" s="330" t="s">
        <v>808</v>
      </c>
      <c r="F770" s="330" t="s">
        <v>809</v>
      </c>
      <c r="G770" s="330"/>
    </row>
    <row r="771" spans="1:7" ht="15" x14ac:dyDescent="0.25">
      <c r="A771" s="330">
        <v>766</v>
      </c>
      <c r="B771" s="330" t="s">
        <v>1778</v>
      </c>
      <c r="C771" s="330" t="s">
        <v>1779</v>
      </c>
      <c r="D771" s="330" t="s">
        <v>747</v>
      </c>
      <c r="E771" s="330" t="s">
        <v>988</v>
      </c>
      <c r="F771" s="330" t="s">
        <v>989</v>
      </c>
      <c r="G771" s="330"/>
    </row>
    <row r="772" spans="1:7" ht="15" x14ac:dyDescent="0.25">
      <c r="A772" s="330">
        <v>767</v>
      </c>
      <c r="B772" s="330" t="s">
        <v>1780</v>
      </c>
      <c r="C772" s="330" t="s">
        <v>1779</v>
      </c>
      <c r="D772" s="330" t="s">
        <v>747</v>
      </c>
      <c r="E772" s="330" t="s">
        <v>866</v>
      </c>
      <c r="F772" s="330" t="s">
        <v>1044</v>
      </c>
      <c r="G772" s="330"/>
    </row>
    <row r="773" spans="1:7" ht="15" x14ac:dyDescent="0.25">
      <c r="A773" s="330">
        <v>768</v>
      </c>
      <c r="B773" s="330" t="s">
        <v>1781</v>
      </c>
      <c r="C773" s="330" t="s">
        <v>1779</v>
      </c>
      <c r="D773" s="330" t="s">
        <v>747</v>
      </c>
      <c r="E773" s="330" t="s">
        <v>808</v>
      </c>
      <c r="F773" s="330" t="s">
        <v>809</v>
      </c>
      <c r="G773" s="330"/>
    </row>
    <row r="774" spans="1:7" ht="15" x14ac:dyDescent="0.25">
      <c r="A774" s="330">
        <v>769</v>
      </c>
      <c r="B774" s="330" t="s">
        <v>1782</v>
      </c>
      <c r="C774" s="330" t="s">
        <v>1779</v>
      </c>
      <c r="D774" s="330" t="s">
        <v>747</v>
      </c>
      <c r="E774" s="330" t="s">
        <v>894</v>
      </c>
      <c r="F774" s="330" t="s">
        <v>895</v>
      </c>
      <c r="G774" s="330"/>
    </row>
    <row r="775" spans="1:7" ht="15" x14ac:dyDescent="0.25">
      <c r="A775" s="330">
        <v>770</v>
      </c>
      <c r="B775" s="330" t="s">
        <v>1783</v>
      </c>
      <c r="C775" s="330" t="s">
        <v>1779</v>
      </c>
      <c r="D775" s="330" t="s">
        <v>747</v>
      </c>
      <c r="E775" s="330" t="s">
        <v>786</v>
      </c>
      <c r="F775" s="330" t="s">
        <v>787</v>
      </c>
      <c r="G775" s="330"/>
    </row>
    <row r="776" spans="1:7" ht="15" x14ac:dyDescent="0.25">
      <c r="A776" s="330">
        <v>771</v>
      </c>
      <c r="B776" s="330" t="s">
        <v>1784</v>
      </c>
      <c r="C776" s="330" t="s">
        <v>1779</v>
      </c>
      <c r="D776" s="330" t="s">
        <v>747</v>
      </c>
      <c r="E776" s="330" t="s">
        <v>791</v>
      </c>
      <c r="F776" s="330" t="s">
        <v>792</v>
      </c>
      <c r="G776" s="330"/>
    </row>
    <row r="777" spans="1:7" ht="15" x14ac:dyDescent="0.25">
      <c r="A777" s="330">
        <v>772</v>
      </c>
      <c r="B777" s="330" t="s">
        <v>1785</v>
      </c>
      <c r="C777" s="330" t="s">
        <v>1779</v>
      </c>
      <c r="D777" s="330" t="s">
        <v>747</v>
      </c>
      <c r="E777" s="330" t="s">
        <v>1238</v>
      </c>
      <c r="F777" s="330" t="s">
        <v>1239</v>
      </c>
      <c r="G777" s="330"/>
    </row>
    <row r="778" spans="1:7" ht="15" x14ac:dyDescent="0.25">
      <c r="A778" s="330">
        <v>773</v>
      </c>
      <c r="B778" s="330" t="s">
        <v>1786</v>
      </c>
      <c r="C778" s="330" t="s">
        <v>1779</v>
      </c>
      <c r="D778" s="330" t="s">
        <v>747</v>
      </c>
      <c r="E778" s="330" t="s">
        <v>781</v>
      </c>
      <c r="F778" s="330" t="s">
        <v>782</v>
      </c>
      <c r="G778" s="330"/>
    </row>
    <row r="779" spans="1:7" ht="15" x14ac:dyDescent="0.25">
      <c r="A779" s="330">
        <v>774</v>
      </c>
      <c r="B779" s="330" t="s">
        <v>1787</v>
      </c>
      <c r="C779" s="330" t="s">
        <v>1779</v>
      </c>
      <c r="D779" s="330" t="s">
        <v>747</v>
      </c>
      <c r="E779" s="330" t="s">
        <v>1235</v>
      </c>
      <c r="F779" s="330" t="s">
        <v>782</v>
      </c>
      <c r="G779" s="330"/>
    </row>
    <row r="780" spans="1:7" ht="15" x14ac:dyDescent="0.25">
      <c r="A780" s="330">
        <v>775</v>
      </c>
      <c r="B780" s="330" t="s">
        <v>1788</v>
      </c>
      <c r="C780" s="330" t="s">
        <v>1789</v>
      </c>
      <c r="D780" s="330" t="s">
        <v>747</v>
      </c>
      <c r="E780" s="330" t="s">
        <v>988</v>
      </c>
      <c r="F780" s="330" t="s">
        <v>989</v>
      </c>
      <c r="G780" s="330"/>
    </row>
    <row r="781" spans="1:7" ht="15" x14ac:dyDescent="0.25">
      <c r="A781" s="330">
        <v>776</v>
      </c>
      <c r="B781" s="330" t="s">
        <v>1790</v>
      </c>
      <c r="C781" s="330" t="s">
        <v>1789</v>
      </c>
      <c r="D781" s="330" t="s">
        <v>747</v>
      </c>
      <c r="E781" s="330" t="s">
        <v>866</v>
      </c>
      <c r="F781" s="330" t="s">
        <v>1044</v>
      </c>
      <c r="G781" s="330"/>
    </row>
    <row r="782" spans="1:7" ht="15" x14ac:dyDescent="0.25">
      <c r="A782" s="330">
        <v>777</v>
      </c>
      <c r="B782" s="330" t="s">
        <v>1791</v>
      </c>
      <c r="C782" s="330" t="s">
        <v>1789</v>
      </c>
      <c r="D782" s="330" t="s">
        <v>747</v>
      </c>
      <c r="E782" s="330" t="s">
        <v>808</v>
      </c>
      <c r="F782" s="330" t="s">
        <v>809</v>
      </c>
      <c r="G782" s="330"/>
    </row>
    <row r="783" spans="1:7" ht="15" x14ac:dyDescent="0.25">
      <c r="A783" s="330">
        <v>778</v>
      </c>
      <c r="B783" s="330" t="s">
        <v>1792</v>
      </c>
      <c r="C783" s="330" t="s">
        <v>1789</v>
      </c>
      <c r="D783" s="330" t="s">
        <v>747</v>
      </c>
      <c r="E783" s="330" t="s">
        <v>894</v>
      </c>
      <c r="F783" s="330" t="s">
        <v>895</v>
      </c>
      <c r="G783" s="330"/>
    </row>
    <row r="784" spans="1:7" ht="15" x14ac:dyDescent="0.25">
      <c r="A784" s="330">
        <v>779</v>
      </c>
      <c r="B784" s="330" t="s">
        <v>1793</v>
      </c>
      <c r="C784" s="330" t="s">
        <v>1789</v>
      </c>
      <c r="D784" s="330" t="s">
        <v>747</v>
      </c>
      <c r="E784" s="330" t="s">
        <v>1794</v>
      </c>
      <c r="F784" s="330" t="s">
        <v>787</v>
      </c>
      <c r="G784" s="330"/>
    </row>
    <row r="785" spans="1:7" ht="15" x14ac:dyDescent="0.25">
      <c r="A785" s="330">
        <v>780</v>
      </c>
      <c r="B785" s="330" t="s">
        <v>1795</v>
      </c>
      <c r="C785" s="330" t="s">
        <v>1789</v>
      </c>
      <c r="D785" s="330" t="s">
        <v>747</v>
      </c>
      <c r="E785" s="330" t="s">
        <v>791</v>
      </c>
      <c r="F785" s="330" t="s">
        <v>792</v>
      </c>
      <c r="G785" s="330"/>
    </row>
    <row r="786" spans="1:7" ht="15" x14ac:dyDescent="0.25">
      <c r="A786" s="330">
        <v>781</v>
      </c>
      <c r="B786" s="330" t="s">
        <v>1796</v>
      </c>
      <c r="C786" s="330" t="s">
        <v>1789</v>
      </c>
      <c r="D786" s="330" t="s">
        <v>747</v>
      </c>
      <c r="E786" s="330" t="s">
        <v>1238</v>
      </c>
      <c r="F786" s="330" t="s">
        <v>1239</v>
      </c>
      <c r="G786" s="330"/>
    </row>
    <row r="787" spans="1:7" ht="15" x14ac:dyDescent="0.25">
      <c r="A787" s="330">
        <v>782</v>
      </c>
      <c r="B787" s="330" t="s">
        <v>1797</v>
      </c>
      <c r="C787" s="330" t="s">
        <v>1789</v>
      </c>
      <c r="D787" s="330" t="s">
        <v>747</v>
      </c>
      <c r="E787" s="330" t="s">
        <v>781</v>
      </c>
      <c r="F787" s="330" t="s">
        <v>782</v>
      </c>
      <c r="G787" s="330"/>
    </row>
    <row r="788" spans="1:7" ht="15" x14ac:dyDescent="0.25">
      <c r="A788" s="330">
        <v>783</v>
      </c>
      <c r="B788" s="330" t="s">
        <v>1798</v>
      </c>
      <c r="C788" s="330" t="s">
        <v>1789</v>
      </c>
      <c r="D788" s="330" t="s">
        <v>747</v>
      </c>
      <c r="E788" s="330" t="s">
        <v>1235</v>
      </c>
      <c r="F788" s="330" t="s">
        <v>782</v>
      </c>
      <c r="G788" s="330"/>
    </row>
    <row r="789" spans="1:7" ht="15" x14ac:dyDescent="0.25">
      <c r="A789" s="330">
        <v>784</v>
      </c>
      <c r="B789" s="330" t="s">
        <v>1799</v>
      </c>
      <c r="C789" s="330" t="s">
        <v>1800</v>
      </c>
      <c r="D789" s="330" t="s">
        <v>747</v>
      </c>
      <c r="E789" s="330" t="s">
        <v>1200</v>
      </c>
      <c r="F789" s="330" t="s">
        <v>1201</v>
      </c>
      <c r="G789" s="330"/>
    </row>
    <row r="790" spans="1:7" ht="15" x14ac:dyDescent="0.25">
      <c r="A790" s="330">
        <v>785</v>
      </c>
      <c r="B790" s="330" t="s">
        <v>1801</v>
      </c>
      <c r="C790" s="330" t="s">
        <v>1802</v>
      </c>
      <c r="D790" s="330" t="s">
        <v>854</v>
      </c>
      <c r="E790" s="330" t="s">
        <v>988</v>
      </c>
      <c r="F790" s="330" t="s">
        <v>989</v>
      </c>
      <c r="G790" s="330"/>
    </row>
    <row r="791" spans="1:7" ht="15" x14ac:dyDescent="0.25">
      <c r="A791" s="330">
        <v>786</v>
      </c>
      <c r="B791" s="330" t="s">
        <v>1803</v>
      </c>
      <c r="C791" s="330" t="s">
        <v>1802</v>
      </c>
      <c r="D791" s="330" t="s">
        <v>747</v>
      </c>
      <c r="E791" s="330" t="s">
        <v>866</v>
      </c>
      <c r="F791" s="330" t="s">
        <v>1044</v>
      </c>
      <c r="G791" s="330"/>
    </row>
    <row r="792" spans="1:7" ht="15" x14ac:dyDescent="0.25">
      <c r="A792" s="330">
        <v>787</v>
      </c>
      <c r="B792" s="330" t="s">
        <v>1804</v>
      </c>
      <c r="C792" s="330" t="s">
        <v>1802</v>
      </c>
      <c r="D792" s="330" t="s">
        <v>747</v>
      </c>
      <c r="E792" s="330" t="s">
        <v>1654</v>
      </c>
      <c r="F792" s="331" t="s">
        <v>749</v>
      </c>
      <c r="G792" s="330"/>
    </row>
    <row r="793" spans="1:7" ht="15" x14ac:dyDescent="0.25">
      <c r="A793" s="330">
        <v>788</v>
      </c>
      <c r="B793" s="330" t="s">
        <v>1805</v>
      </c>
      <c r="C793" s="330" t="s">
        <v>1802</v>
      </c>
      <c r="D793" s="330" t="s">
        <v>747</v>
      </c>
      <c r="E793" s="330" t="s">
        <v>1200</v>
      </c>
      <c r="F793" s="330" t="s">
        <v>1201</v>
      </c>
      <c r="G793" s="330"/>
    </row>
    <row r="794" spans="1:7" ht="15" x14ac:dyDescent="0.25">
      <c r="A794" s="330">
        <v>789</v>
      </c>
      <c r="B794" s="330" t="s">
        <v>1806</v>
      </c>
      <c r="C794" s="330" t="s">
        <v>1807</v>
      </c>
      <c r="D794" s="330" t="s">
        <v>747</v>
      </c>
      <c r="E794" s="330" t="s">
        <v>873</v>
      </c>
      <c r="F794" s="330" t="s">
        <v>874</v>
      </c>
      <c r="G794" s="330"/>
    </row>
    <row r="795" spans="1:7" ht="15" x14ac:dyDescent="0.25">
      <c r="A795" s="330">
        <v>790</v>
      </c>
      <c r="B795" s="330" t="s">
        <v>1808</v>
      </c>
      <c r="C795" s="330" t="s">
        <v>1809</v>
      </c>
      <c r="D795" s="330" t="s">
        <v>747</v>
      </c>
      <c r="E795" s="330" t="s">
        <v>1003</v>
      </c>
      <c r="F795" s="330" t="s">
        <v>1004</v>
      </c>
      <c r="G795" s="330"/>
    </row>
    <row r="796" spans="1:7" ht="15" x14ac:dyDescent="0.25">
      <c r="A796" s="330">
        <v>791</v>
      </c>
      <c r="B796" s="330" t="s">
        <v>1810</v>
      </c>
      <c r="C796" s="330" t="s">
        <v>1811</v>
      </c>
      <c r="D796" s="330" t="s">
        <v>747</v>
      </c>
      <c r="E796" s="330" t="s">
        <v>1458</v>
      </c>
      <c r="F796" s="330" t="s">
        <v>1459</v>
      </c>
      <c r="G796" s="330"/>
    </row>
    <row r="797" spans="1:7" ht="15" x14ac:dyDescent="0.25">
      <c r="A797" s="330">
        <v>792</v>
      </c>
      <c r="B797" s="330" t="s">
        <v>1812</v>
      </c>
      <c r="C797" s="330" t="s">
        <v>1811</v>
      </c>
      <c r="D797" s="330" t="s">
        <v>747</v>
      </c>
      <c r="E797" s="330" t="s">
        <v>1528</v>
      </c>
      <c r="F797" s="331" t="s">
        <v>749</v>
      </c>
      <c r="G797" s="330"/>
    </row>
    <row r="798" spans="1:7" ht="15" x14ac:dyDescent="0.25">
      <c r="A798" s="330">
        <v>793</v>
      </c>
      <c r="B798" s="330" t="s">
        <v>1813</v>
      </c>
      <c r="C798" s="330" t="s">
        <v>1811</v>
      </c>
      <c r="D798" s="330" t="s">
        <v>747</v>
      </c>
      <c r="E798" s="330" t="s">
        <v>829</v>
      </c>
      <c r="F798" s="330" t="s">
        <v>830</v>
      </c>
      <c r="G798" s="330"/>
    </row>
    <row r="799" spans="1:7" ht="15" x14ac:dyDescent="0.25">
      <c r="A799" s="330">
        <v>794</v>
      </c>
      <c r="B799" s="330" t="s">
        <v>1814</v>
      </c>
      <c r="C799" s="330" t="s">
        <v>1811</v>
      </c>
      <c r="D799" s="330" t="s">
        <v>747</v>
      </c>
      <c r="E799" s="330" t="s">
        <v>1200</v>
      </c>
      <c r="F799" s="330" t="s">
        <v>1201</v>
      </c>
      <c r="G799" s="330"/>
    </row>
    <row r="800" spans="1:7" ht="15" x14ac:dyDescent="0.25">
      <c r="A800" s="330">
        <v>795</v>
      </c>
      <c r="B800" s="330" t="s">
        <v>1815</v>
      </c>
      <c r="C800" s="330" t="s">
        <v>1811</v>
      </c>
      <c r="D800" s="330" t="s">
        <v>747</v>
      </c>
      <c r="E800" s="330" t="s">
        <v>996</v>
      </c>
      <c r="F800" s="330" t="s">
        <v>998</v>
      </c>
      <c r="G800" s="330"/>
    </row>
    <row r="801" spans="1:7" ht="15" x14ac:dyDescent="0.25">
      <c r="A801" s="330">
        <v>796</v>
      </c>
      <c r="B801" s="330" t="s">
        <v>1816</v>
      </c>
      <c r="C801" s="330" t="s">
        <v>1817</v>
      </c>
      <c r="D801" s="330" t="s">
        <v>747</v>
      </c>
      <c r="E801" s="330" t="s">
        <v>1458</v>
      </c>
      <c r="F801" s="330" t="s">
        <v>1459</v>
      </c>
      <c r="G801" s="330"/>
    </row>
    <row r="802" spans="1:7" ht="15" x14ac:dyDescent="0.25">
      <c r="A802" s="330">
        <v>797</v>
      </c>
      <c r="B802" s="330" t="s">
        <v>1818</v>
      </c>
      <c r="C802" s="330" t="s">
        <v>1817</v>
      </c>
      <c r="D802" s="330" t="s">
        <v>747</v>
      </c>
      <c r="E802" s="330" t="s">
        <v>1528</v>
      </c>
      <c r="F802" s="331" t="s">
        <v>749</v>
      </c>
      <c r="G802" s="330"/>
    </row>
    <row r="803" spans="1:7" ht="15" x14ac:dyDescent="0.25">
      <c r="A803" s="330">
        <v>798</v>
      </c>
      <c r="B803" s="330" t="s">
        <v>1819</v>
      </c>
      <c r="C803" s="330" t="s">
        <v>1817</v>
      </c>
      <c r="D803" s="330" t="s">
        <v>747</v>
      </c>
      <c r="E803" s="330" t="s">
        <v>829</v>
      </c>
      <c r="F803" s="330" t="s">
        <v>830</v>
      </c>
      <c r="G803" s="330"/>
    </row>
    <row r="804" spans="1:7" ht="15" x14ac:dyDescent="0.25">
      <c r="A804" s="330">
        <v>799</v>
      </c>
      <c r="B804" s="330" t="s">
        <v>1820</v>
      </c>
      <c r="C804" s="330" t="s">
        <v>1817</v>
      </c>
      <c r="D804" s="330" t="s">
        <v>747</v>
      </c>
      <c r="E804" s="330" t="s">
        <v>1200</v>
      </c>
      <c r="F804" s="330" t="s">
        <v>1201</v>
      </c>
      <c r="G804" s="330"/>
    </row>
    <row r="805" spans="1:7" ht="15" x14ac:dyDescent="0.25">
      <c r="A805" s="330">
        <v>800</v>
      </c>
      <c r="B805" s="330" t="s">
        <v>1821</v>
      </c>
      <c r="C805" s="330" t="s">
        <v>1817</v>
      </c>
      <c r="D805" s="330" t="s">
        <v>747</v>
      </c>
      <c r="E805" s="330" t="s">
        <v>996</v>
      </c>
      <c r="F805" s="330" t="s">
        <v>998</v>
      </c>
      <c r="G805" s="330"/>
    </row>
    <row r="806" spans="1:7" ht="15" x14ac:dyDescent="0.25">
      <c r="A806" s="330">
        <v>801</v>
      </c>
      <c r="B806" s="330" t="s">
        <v>1822</v>
      </c>
      <c r="C806" s="330" t="s">
        <v>1823</v>
      </c>
      <c r="D806" s="330" t="s">
        <v>747</v>
      </c>
      <c r="E806" s="330" t="s">
        <v>1458</v>
      </c>
      <c r="F806" s="330" t="s">
        <v>1459</v>
      </c>
      <c r="G806" s="330"/>
    </row>
    <row r="807" spans="1:7" ht="15" x14ac:dyDescent="0.25">
      <c r="A807" s="330">
        <v>802</v>
      </c>
      <c r="B807" s="330" t="s">
        <v>1824</v>
      </c>
      <c r="C807" s="330" t="s">
        <v>1823</v>
      </c>
      <c r="D807" s="330" t="s">
        <v>747</v>
      </c>
      <c r="E807" s="330" t="s">
        <v>1528</v>
      </c>
      <c r="F807" s="331" t="s">
        <v>749</v>
      </c>
      <c r="G807" s="330"/>
    </row>
    <row r="808" spans="1:7" ht="15" x14ac:dyDescent="0.25">
      <c r="A808" s="330">
        <v>803</v>
      </c>
      <c r="B808" s="330" t="s">
        <v>1825</v>
      </c>
      <c r="C808" s="330" t="s">
        <v>1823</v>
      </c>
      <c r="D808" s="330" t="s">
        <v>747</v>
      </c>
      <c r="E808" s="330" t="s">
        <v>829</v>
      </c>
      <c r="F808" s="330" t="s">
        <v>830</v>
      </c>
      <c r="G808" s="330"/>
    </row>
    <row r="809" spans="1:7" ht="15" x14ac:dyDescent="0.25">
      <c r="A809" s="330">
        <v>804</v>
      </c>
      <c r="B809" s="330" t="s">
        <v>1826</v>
      </c>
      <c r="C809" s="330" t="s">
        <v>1823</v>
      </c>
      <c r="D809" s="330" t="s">
        <v>747</v>
      </c>
      <c r="E809" s="330" t="s">
        <v>988</v>
      </c>
      <c r="F809" s="330" t="s">
        <v>989</v>
      </c>
      <c r="G809" s="330"/>
    </row>
    <row r="810" spans="1:7" ht="15" x14ac:dyDescent="0.25">
      <c r="A810" s="330">
        <v>805</v>
      </c>
      <c r="B810" s="330" t="s">
        <v>1827</v>
      </c>
      <c r="C810" s="330" t="s">
        <v>1823</v>
      </c>
      <c r="D810" s="330" t="s">
        <v>747</v>
      </c>
      <c r="E810" s="330" t="s">
        <v>996</v>
      </c>
      <c r="F810" s="330" t="s">
        <v>998</v>
      </c>
      <c r="G810" s="330"/>
    </row>
    <row r="811" spans="1:7" ht="15" x14ac:dyDescent="0.25">
      <c r="A811" s="330">
        <v>806</v>
      </c>
      <c r="B811" s="330" t="s">
        <v>1828</v>
      </c>
      <c r="C811" s="330" t="s">
        <v>1829</v>
      </c>
      <c r="D811" s="330" t="s">
        <v>747</v>
      </c>
      <c r="E811" s="330" t="s">
        <v>1091</v>
      </c>
      <c r="F811" s="330" t="s">
        <v>1092</v>
      </c>
      <c r="G811" s="330"/>
    </row>
    <row r="812" spans="1:7" ht="15" x14ac:dyDescent="0.25">
      <c r="A812" s="330">
        <v>807</v>
      </c>
      <c r="B812" s="330" t="s">
        <v>1830</v>
      </c>
      <c r="C812" s="330" t="s">
        <v>1829</v>
      </c>
      <c r="D812" s="330" t="s">
        <v>747</v>
      </c>
      <c r="E812" s="330" t="s">
        <v>1831</v>
      </c>
      <c r="F812" s="330" t="s">
        <v>1232</v>
      </c>
      <c r="G812" s="330"/>
    </row>
    <row r="813" spans="1:7" ht="15" x14ac:dyDescent="0.25">
      <c r="A813" s="330">
        <v>808</v>
      </c>
      <c r="B813" s="330" t="s">
        <v>1832</v>
      </c>
      <c r="C813" s="330" t="s">
        <v>1829</v>
      </c>
      <c r="D813" s="330" t="s">
        <v>747</v>
      </c>
      <c r="E813" s="330" t="s">
        <v>829</v>
      </c>
      <c r="F813" s="330" t="s">
        <v>830</v>
      </c>
      <c r="G813" s="330"/>
    </row>
    <row r="814" spans="1:7" ht="15" x14ac:dyDescent="0.25">
      <c r="A814" s="330">
        <v>809</v>
      </c>
      <c r="B814" s="330" t="s">
        <v>1833</v>
      </c>
      <c r="C814" s="330" t="s">
        <v>1834</v>
      </c>
      <c r="D814" s="330" t="s">
        <v>747</v>
      </c>
      <c r="E814" s="330" t="s">
        <v>1091</v>
      </c>
      <c r="F814" s="330" t="s">
        <v>1092</v>
      </c>
      <c r="G814" s="330"/>
    </row>
    <row r="815" spans="1:7" ht="15" x14ac:dyDescent="0.25">
      <c r="A815" s="330">
        <v>810</v>
      </c>
      <c r="B815" s="330" t="s">
        <v>1835</v>
      </c>
      <c r="C815" s="330" t="s">
        <v>1834</v>
      </c>
      <c r="D815" s="330" t="s">
        <v>747</v>
      </c>
      <c r="E815" s="330" t="s">
        <v>1831</v>
      </c>
      <c r="F815" s="330" t="s">
        <v>1232</v>
      </c>
      <c r="G815" s="330"/>
    </row>
    <row r="816" spans="1:7" ht="15" x14ac:dyDescent="0.25">
      <c r="A816" s="330">
        <v>811</v>
      </c>
      <c r="B816" s="330" t="s">
        <v>1836</v>
      </c>
      <c r="C816" s="330" t="s">
        <v>1834</v>
      </c>
      <c r="D816" s="330" t="s">
        <v>747</v>
      </c>
      <c r="E816" s="330" t="s">
        <v>829</v>
      </c>
      <c r="F816" s="330" t="s">
        <v>830</v>
      </c>
      <c r="G816" s="330"/>
    </row>
    <row r="817" spans="1:7" ht="15" x14ac:dyDescent="0.25">
      <c r="A817" s="330">
        <v>812</v>
      </c>
      <c r="B817" s="330" t="s">
        <v>1837</v>
      </c>
      <c r="C817" s="330" t="s">
        <v>1838</v>
      </c>
      <c r="D817" s="330" t="s">
        <v>747</v>
      </c>
      <c r="E817" s="330" t="s">
        <v>988</v>
      </c>
      <c r="F817" s="330" t="s">
        <v>989</v>
      </c>
      <c r="G817" s="330"/>
    </row>
    <row r="818" spans="1:7" ht="15" x14ac:dyDescent="0.25">
      <c r="A818" s="330">
        <v>813</v>
      </c>
      <c r="B818" s="330" t="s">
        <v>1839</v>
      </c>
      <c r="C818" s="330" t="s">
        <v>1840</v>
      </c>
      <c r="D818" s="330" t="s">
        <v>747</v>
      </c>
      <c r="E818" s="330" t="s">
        <v>808</v>
      </c>
      <c r="F818" s="330" t="s">
        <v>809</v>
      </c>
      <c r="G818" s="330"/>
    </row>
    <row r="819" spans="1:7" ht="15" x14ac:dyDescent="0.25">
      <c r="A819" s="330">
        <v>814</v>
      </c>
      <c r="B819" s="330" t="s">
        <v>1841</v>
      </c>
      <c r="C819" s="330" t="s">
        <v>1842</v>
      </c>
      <c r="D819" s="330" t="s">
        <v>747</v>
      </c>
      <c r="E819" s="330" t="s">
        <v>873</v>
      </c>
      <c r="F819" s="330" t="s">
        <v>874</v>
      </c>
      <c r="G819" s="330"/>
    </row>
    <row r="820" spans="1:7" ht="15" x14ac:dyDescent="0.25">
      <c r="A820" s="330">
        <v>815</v>
      </c>
      <c r="B820" s="330" t="s">
        <v>1843</v>
      </c>
      <c r="C820" s="330" t="s">
        <v>1844</v>
      </c>
      <c r="D820" s="330" t="s">
        <v>747</v>
      </c>
      <c r="E820" s="330" t="s">
        <v>795</v>
      </c>
      <c r="F820" s="330" t="s">
        <v>796</v>
      </c>
      <c r="G820" s="330"/>
    </row>
    <row r="821" spans="1:7" ht="15" x14ac:dyDescent="0.25">
      <c r="A821" s="330">
        <v>816</v>
      </c>
      <c r="B821" s="330" t="s">
        <v>1845</v>
      </c>
      <c r="C821" s="330" t="s">
        <v>1846</v>
      </c>
      <c r="D821" s="330" t="s">
        <v>747</v>
      </c>
      <c r="E821" s="330" t="s">
        <v>1003</v>
      </c>
      <c r="F821" s="330" t="s">
        <v>1004</v>
      </c>
      <c r="G821" s="330"/>
    </row>
    <row r="822" spans="1:7" ht="15" x14ac:dyDescent="0.25">
      <c r="A822" s="330">
        <v>817</v>
      </c>
      <c r="B822" s="330" t="s">
        <v>1847</v>
      </c>
      <c r="C822" s="330" t="s">
        <v>1848</v>
      </c>
      <c r="D822" s="330" t="s">
        <v>747</v>
      </c>
      <c r="E822" s="330" t="s">
        <v>1509</v>
      </c>
      <c r="F822" s="330" t="s">
        <v>818</v>
      </c>
      <c r="G822" s="330"/>
    </row>
    <row r="823" spans="1:7" ht="15" x14ac:dyDescent="0.25">
      <c r="A823" s="330">
        <v>818</v>
      </c>
      <c r="B823" s="330" t="s">
        <v>1849</v>
      </c>
      <c r="C823" s="330" t="s">
        <v>1850</v>
      </c>
      <c r="D823" s="330" t="s">
        <v>747</v>
      </c>
      <c r="E823" s="330" t="s">
        <v>869</v>
      </c>
      <c r="F823" s="330" t="s">
        <v>870</v>
      </c>
      <c r="G823" s="330"/>
    </row>
    <row r="824" spans="1:7" ht="15" x14ac:dyDescent="0.25">
      <c r="A824" s="330">
        <v>819</v>
      </c>
      <c r="B824" s="330" t="s">
        <v>1851</v>
      </c>
      <c r="C824" s="330" t="s">
        <v>1852</v>
      </c>
      <c r="D824" s="330" t="s">
        <v>747</v>
      </c>
      <c r="E824" s="330" t="s">
        <v>795</v>
      </c>
      <c r="F824" s="330" t="s">
        <v>796</v>
      </c>
      <c r="G824" s="330"/>
    </row>
    <row r="825" spans="1:7" ht="15" x14ac:dyDescent="0.25">
      <c r="A825" s="330">
        <v>820</v>
      </c>
      <c r="B825" s="330" t="s">
        <v>1853</v>
      </c>
      <c r="C825" s="330" t="s">
        <v>1852</v>
      </c>
      <c r="D825" s="330" t="s">
        <v>747</v>
      </c>
      <c r="E825" s="330" t="s">
        <v>800</v>
      </c>
      <c r="F825" s="330" t="s">
        <v>1854</v>
      </c>
      <c r="G825" s="330"/>
    </row>
    <row r="826" spans="1:7" ht="15" x14ac:dyDescent="0.25">
      <c r="A826" s="330">
        <v>821</v>
      </c>
      <c r="B826" s="330" t="s">
        <v>1855</v>
      </c>
      <c r="C826" s="330" t="s">
        <v>1852</v>
      </c>
      <c r="D826" s="330" t="s">
        <v>747</v>
      </c>
      <c r="E826" s="330" t="s">
        <v>894</v>
      </c>
      <c r="F826" s="330" t="s">
        <v>895</v>
      </c>
      <c r="G826" s="330"/>
    </row>
    <row r="827" spans="1:7" ht="15" x14ac:dyDescent="0.25">
      <c r="A827" s="330">
        <v>822</v>
      </c>
      <c r="B827" s="330" t="s">
        <v>1856</v>
      </c>
      <c r="C827" s="330" t="s">
        <v>1852</v>
      </c>
      <c r="D827" s="330" t="s">
        <v>747</v>
      </c>
      <c r="E827" s="330" t="s">
        <v>1857</v>
      </c>
      <c r="F827" s="330" t="s">
        <v>787</v>
      </c>
      <c r="G827" s="330"/>
    </row>
    <row r="828" spans="1:7" ht="15" x14ac:dyDescent="0.25">
      <c r="A828" s="330">
        <v>823</v>
      </c>
      <c r="B828" s="330" t="s">
        <v>1858</v>
      </c>
      <c r="C828" s="330" t="s">
        <v>1852</v>
      </c>
      <c r="D828" s="330" t="s">
        <v>747</v>
      </c>
      <c r="E828" s="330" t="s">
        <v>886</v>
      </c>
      <c r="F828" s="330" t="s">
        <v>887</v>
      </c>
      <c r="G828" s="330"/>
    </row>
    <row r="829" spans="1:7" ht="15" x14ac:dyDescent="0.25">
      <c r="A829" s="330">
        <v>824</v>
      </c>
      <c r="B829" s="330" t="s">
        <v>1859</v>
      </c>
      <c r="C829" s="330" t="s">
        <v>1852</v>
      </c>
      <c r="D829" s="330" t="s">
        <v>747</v>
      </c>
      <c r="E829" s="330" t="s">
        <v>1509</v>
      </c>
      <c r="F829" s="330" t="s">
        <v>818</v>
      </c>
      <c r="G829" s="330"/>
    </row>
    <row r="830" spans="1:7" ht="15" x14ac:dyDescent="0.25">
      <c r="A830" s="330">
        <v>825</v>
      </c>
      <c r="B830" s="330" t="s">
        <v>1860</v>
      </c>
      <c r="C830" s="330" t="s">
        <v>1852</v>
      </c>
      <c r="D830" s="330" t="s">
        <v>747</v>
      </c>
      <c r="E830" s="330" t="s">
        <v>829</v>
      </c>
      <c r="F830" s="330" t="s">
        <v>1861</v>
      </c>
      <c r="G830" s="330"/>
    </row>
    <row r="831" spans="1:7" ht="15" x14ac:dyDescent="0.25">
      <c r="A831" s="330">
        <v>826</v>
      </c>
      <c r="B831" s="330" t="s">
        <v>1862</v>
      </c>
      <c r="C831" s="330" t="s">
        <v>1863</v>
      </c>
      <c r="D831" s="330" t="s">
        <v>747</v>
      </c>
      <c r="E831" s="330" t="s">
        <v>1238</v>
      </c>
      <c r="F831" s="330" t="s">
        <v>1239</v>
      </c>
      <c r="G831" s="330"/>
    </row>
    <row r="832" spans="1:7" ht="15" x14ac:dyDescent="0.25">
      <c r="A832" s="330">
        <v>827</v>
      </c>
      <c r="B832" s="330" t="s">
        <v>1864</v>
      </c>
      <c r="C832" s="330" t="s">
        <v>1865</v>
      </c>
      <c r="D832" s="330" t="s">
        <v>747</v>
      </c>
      <c r="E832" s="330" t="s">
        <v>1118</v>
      </c>
      <c r="F832" s="330" t="s">
        <v>1119</v>
      </c>
      <c r="G832" s="330"/>
    </row>
    <row r="833" spans="1:7" ht="15" x14ac:dyDescent="0.25">
      <c r="A833" s="330">
        <v>828</v>
      </c>
      <c r="B833" s="330" t="s">
        <v>1866</v>
      </c>
      <c r="C833" s="330" t="s">
        <v>1865</v>
      </c>
      <c r="D833" s="330" t="s">
        <v>747</v>
      </c>
      <c r="E833" s="330" t="s">
        <v>1118</v>
      </c>
      <c r="F833" s="330" t="s">
        <v>1119</v>
      </c>
      <c r="G833" s="330"/>
    </row>
    <row r="834" spans="1:7" ht="15" x14ac:dyDescent="0.25">
      <c r="A834" s="330">
        <v>829</v>
      </c>
      <c r="B834" s="330" t="s">
        <v>1867</v>
      </c>
      <c r="C834" s="330" t="s">
        <v>1865</v>
      </c>
      <c r="D834" s="330" t="s">
        <v>747</v>
      </c>
      <c r="E834" s="330" t="s">
        <v>1118</v>
      </c>
      <c r="F834" s="330" t="s">
        <v>1119</v>
      </c>
      <c r="G834" s="330"/>
    </row>
    <row r="835" spans="1:7" ht="15" x14ac:dyDescent="0.25">
      <c r="A835" s="330">
        <v>830</v>
      </c>
      <c r="B835" s="330" t="s">
        <v>1868</v>
      </c>
      <c r="C835" s="330" t="s">
        <v>1865</v>
      </c>
      <c r="D835" s="330" t="s">
        <v>747</v>
      </c>
      <c r="E835" s="330" t="s">
        <v>1118</v>
      </c>
      <c r="F835" s="330" t="s">
        <v>1119</v>
      </c>
      <c r="G835" s="330"/>
    </row>
    <row r="836" spans="1:7" ht="15" x14ac:dyDescent="0.25">
      <c r="A836" s="330">
        <v>831</v>
      </c>
      <c r="B836" s="330" t="s">
        <v>1869</v>
      </c>
      <c r="C836" s="330" t="s">
        <v>1865</v>
      </c>
      <c r="D836" s="330" t="s">
        <v>747</v>
      </c>
      <c r="E836" s="330" t="s">
        <v>1118</v>
      </c>
      <c r="F836" s="330" t="s">
        <v>1119</v>
      </c>
      <c r="G836" s="330"/>
    </row>
    <row r="837" spans="1:7" ht="15" x14ac:dyDescent="0.25">
      <c r="A837" s="330">
        <v>832</v>
      </c>
      <c r="B837" s="330" t="s">
        <v>1870</v>
      </c>
      <c r="C837" s="330" t="s">
        <v>1865</v>
      </c>
      <c r="D837" s="330" t="s">
        <v>747</v>
      </c>
      <c r="E837" s="330" t="s">
        <v>1118</v>
      </c>
      <c r="F837" s="330" t="s">
        <v>1119</v>
      </c>
      <c r="G837" s="330"/>
    </row>
    <row r="838" spans="1:7" ht="15" x14ac:dyDescent="0.25">
      <c r="A838" s="330">
        <v>833</v>
      </c>
      <c r="B838" s="330" t="s">
        <v>1871</v>
      </c>
      <c r="C838" s="330" t="s">
        <v>1865</v>
      </c>
      <c r="D838" s="330" t="s">
        <v>747</v>
      </c>
      <c r="E838" s="330" t="s">
        <v>1118</v>
      </c>
      <c r="F838" s="330" t="s">
        <v>1119</v>
      </c>
      <c r="G838" s="330"/>
    </row>
    <row r="839" spans="1:7" ht="15" x14ac:dyDescent="0.25">
      <c r="A839" s="330">
        <v>834</v>
      </c>
      <c r="B839" s="330" t="s">
        <v>1872</v>
      </c>
      <c r="C839" s="330" t="s">
        <v>1865</v>
      </c>
      <c r="D839" s="330" t="s">
        <v>747</v>
      </c>
      <c r="E839" s="330" t="s">
        <v>1118</v>
      </c>
      <c r="F839" s="330" t="s">
        <v>1119</v>
      </c>
      <c r="G839" s="330"/>
    </row>
    <row r="840" spans="1:7" ht="15" x14ac:dyDescent="0.25">
      <c r="A840" s="330">
        <v>835</v>
      </c>
      <c r="B840" s="330" t="s">
        <v>1873</v>
      </c>
      <c r="C840" s="330" t="s">
        <v>1865</v>
      </c>
      <c r="D840" s="330" t="s">
        <v>747</v>
      </c>
      <c r="E840" s="330" t="s">
        <v>1118</v>
      </c>
      <c r="F840" s="330" t="s">
        <v>1119</v>
      </c>
      <c r="G840" s="330"/>
    </row>
    <row r="841" spans="1:7" ht="15" x14ac:dyDescent="0.25">
      <c r="A841" s="330">
        <v>836</v>
      </c>
      <c r="B841" s="330" t="s">
        <v>1874</v>
      </c>
      <c r="C841" s="330" t="s">
        <v>1865</v>
      </c>
      <c r="D841" s="330" t="s">
        <v>747</v>
      </c>
      <c r="E841" s="330" t="s">
        <v>1118</v>
      </c>
      <c r="F841" s="330" t="s">
        <v>1119</v>
      </c>
      <c r="G841" s="330"/>
    </row>
    <row r="842" spans="1:7" ht="15" x14ac:dyDescent="0.25">
      <c r="A842" s="330">
        <v>837</v>
      </c>
      <c r="B842" s="330" t="s">
        <v>1875</v>
      </c>
      <c r="C842" s="330" t="s">
        <v>1865</v>
      </c>
      <c r="D842" s="330" t="s">
        <v>747</v>
      </c>
      <c r="E842" s="330" t="s">
        <v>1118</v>
      </c>
      <c r="F842" s="330" t="s">
        <v>1119</v>
      </c>
      <c r="G842" s="330"/>
    </row>
    <row r="843" spans="1:7" ht="15" x14ac:dyDescent="0.25">
      <c r="A843" s="330">
        <v>838</v>
      </c>
      <c r="B843" s="330" t="s">
        <v>1876</v>
      </c>
      <c r="C843" s="330" t="s">
        <v>1865</v>
      </c>
      <c r="D843" s="330" t="s">
        <v>747</v>
      </c>
      <c r="E843" s="330" t="s">
        <v>1118</v>
      </c>
      <c r="F843" s="330" t="s">
        <v>1119</v>
      </c>
      <c r="G843" s="330"/>
    </row>
    <row r="844" spans="1:7" ht="15" x14ac:dyDescent="0.25">
      <c r="A844" s="330">
        <v>839</v>
      </c>
      <c r="B844" s="330" t="s">
        <v>1877</v>
      </c>
      <c r="C844" s="330" t="s">
        <v>1865</v>
      </c>
      <c r="D844" s="330" t="s">
        <v>747</v>
      </c>
      <c r="E844" s="330" t="s">
        <v>1118</v>
      </c>
      <c r="F844" s="330" t="s">
        <v>1119</v>
      </c>
      <c r="G844" s="330"/>
    </row>
    <row r="845" spans="1:7" ht="15" x14ac:dyDescent="0.25">
      <c r="A845" s="330">
        <v>840</v>
      </c>
      <c r="B845" s="330" t="s">
        <v>1878</v>
      </c>
      <c r="C845" s="330" t="s">
        <v>1865</v>
      </c>
      <c r="D845" s="330" t="s">
        <v>747</v>
      </c>
      <c r="E845" s="330" t="s">
        <v>1118</v>
      </c>
      <c r="F845" s="330" t="s">
        <v>1119</v>
      </c>
      <c r="G845" s="330"/>
    </row>
    <row r="846" spans="1:7" ht="15" x14ac:dyDescent="0.25">
      <c r="A846" s="330">
        <v>841</v>
      </c>
      <c r="B846" s="330" t="s">
        <v>1879</v>
      </c>
      <c r="C846" s="330" t="s">
        <v>1880</v>
      </c>
      <c r="D846" s="330" t="s">
        <v>747</v>
      </c>
      <c r="E846" s="330" t="s">
        <v>894</v>
      </c>
      <c r="F846" s="330" t="s">
        <v>895</v>
      </c>
      <c r="G846" s="330"/>
    </row>
    <row r="847" spans="1:7" ht="15" x14ac:dyDescent="0.25">
      <c r="A847" s="330">
        <v>842</v>
      </c>
      <c r="B847" s="330" t="s">
        <v>1881</v>
      </c>
      <c r="C847" s="330" t="s">
        <v>1880</v>
      </c>
      <c r="D847" s="330" t="s">
        <v>747</v>
      </c>
      <c r="E847" s="330" t="s">
        <v>894</v>
      </c>
      <c r="F847" s="330" t="s">
        <v>895</v>
      </c>
      <c r="G847" s="330"/>
    </row>
    <row r="848" spans="1:7" ht="15" x14ac:dyDescent="0.25">
      <c r="A848" s="330">
        <v>843</v>
      </c>
      <c r="B848" s="330" t="s">
        <v>1882</v>
      </c>
      <c r="C848" s="330" t="s">
        <v>1880</v>
      </c>
      <c r="D848" s="330" t="s">
        <v>747</v>
      </c>
      <c r="E848" s="330" t="s">
        <v>894</v>
      </c>
      <c r="F848" s="330" t="s">
        <v>895</v>
      </c>
      <c r="G848" s="330"/>
    </row>
    <row r="849" spans="1:7" ht="15" x14ac:dyDescent="0.25">
      <c r="A849" s="330">
        <v>844</v>
      </c>
      <c r="B849" s="330" t="s">
        <v>1883</v>
      </c>
      <c r="C849" s="330" t="s">
        <v>1880</v>
      </c>
      <c r="D849" s="330" t="s">
        <v>747</v>
      </c>
      <c r="E849" s="330" t="s">
        <v>894</v>
      </c>
      <c r="F849" s="330" t="s">
        <v>895</v>
      </c>
      <c r="G849" s="330"/>
    </row>
    <row r="850" spans="1:7" ht="15" x14ac:dyDescent="0.25">
      <c r="A850" s="330">
        <v>845</v>
      </c>
      <c r="B850" s="330" t="s">
        <v>1884</v>
      </c>
      <c r="C850" s="330" t="s">
        <v>1880</v>
      </c>
      <c r="D850" s="330" t="s">
        <v>747</v>
      </c>
      <c r="E850" s="330" t="s">
        <v>894</v>
      </c>
      <c r="F850" s="330" t="s">
        <v>895</v>
      </c>
      <c r="G850" s="330"/>
    </row>
    <row r="851" spans="1:7" ht="15" x14ac:dyDescent="0.25">
      <c r="A851" s="330">
        <v>846</v>
      </c>
      <c r="B851" s="330" t="s">
        <v>1885</v>
      </c>
      <c r="C851" s="330" t="s">
        <v>1886</v>
      </c>
      <c r="D851" s="330" t="s">
        <v>747</v>
      </c>
      <c r="E851" s="330" t="s">
        <v>1118</v>
      </c>
      <c r="F851" s="330" t="s">
        <v>1119</v>
      </c>
      <c r="G851" s="330"/>
    </row>
    <row r="852" spans="1:7" ht="15" x14ac:dyDescent="0.25">
      <c r="A852" s="330">
        <v>847</v>
      </c>
      <c r="B852" s="330" t="s">
        <v>1887</v>
      </c>
      <c r="C852" s="330" t="s">
        <v>1888</v>
      </c>
      <c r="D852" s="330" t="s">
        <v>747</v>
      </c>
      <c r="E852" s="330" t="s">
        <v>1118</v>
      </c>
      <c r="F852" s="330" t="s">
        <v>1119</v>
      </c>
      <c r="G852" s="330"/>
    </row>
    <row r="853" spans="1:7" ht="15" x14ac:dyDescent="0.25">
      <c r="A853" s="330">
        <v>848</v>
      </c>
      <c r="B853" s="330" t="s">
        <v>1889</v>
      </c>
      <c r="C853" s="330" t="s">
        <v>1890</v>
      </c>
      <c r="D853" s="330" t="s">
        <v>747</v>
      </c>
      <c r="E853" s="330" t="s">
        <v>1003</v>
      </c>
      <c r="F853" s="330" t="s">
        <v>1004</v>
      </c>
      <c r="G853" s="330"/>
    </row>
    <row r="854" spans="1:7" ht="15" x14ac:dyDescent="0.25">
      <c r="A854" s="330">
        <v>849</v>
      </c>
      <c r="B854" s="330" t="s">
        <v>1891</v>
      </c>
      <c r="C854" s="330" t="s">
        <v>1890</v>
      </c>
      <c r="D854" s="330" t="s">
        <v>747</v>
      </c>
      <c r="E854" s="330" t="s">
        <v>1200</v>
      </c>
      <c r="F854" s="330" t="s">
        <v>1201</v>
      </c>
      <c r="G854" s="330"/>
    </row>
    <row r="855" spans="1:7" ht="15" x14ac:dyDescent="0.25">
      <c r="A855" s="330">
        <v>850</v>
      </c>
      <c r="B855" s="330" t="s">
        <v>1892</v>
      </c>
      <c r="C855" s="330" t="s">
        <v>1893</v>
      </c>
      <c r="D855" s="330" t="s">
        <v>747</v>
      </c>
      <c r="E855" s="330" t="s">
        <v>855</v>
      </c>
      <c r="F855" s="330" t="s">
        <v>856</v>
      </c>
      <c r="G855" s="330"/>
    </row>
    <row r="856" spans="1:7" ht="15" x14ac:dyDescent="0.25">
      <c r="A856" s="330">
        <v>851</v>
      </c>
      <c r="B856" s="330" t="s">
        <v>1894</v>
      </c>
      <c r="C856" s="330" t="s">
        <v>1895</v>
      </c>
      <c r="D856" s="330" t="s">
        <v>747</v>
      </c>
      <c r="E856" s="330" t="s">
        <v>1200</v>
      </c>
      <c r="F856" s="330" t="s">
        <v>1201</v>
      </c>
      <c r="G856" s="330"/>
    </row>
    <row r="857" spans="1:7" ht="15" x14ac:dyDescent="0.25">
      <c r="A857" s="330">
        <v>852</v>
      </c>
      <c r="B857" s="330" t="s">
        <v>1896</v>
      </c>
      <c r="C857" s="330" t="s">
        <v>1897</v>
      </c>
      <c r="D857" s="330" t="s">
        <v>747</v>
      </c>
      <c r="E857" s="330" t="s">
        <v>1118</v>
      </c>
      <c r="F857" s="330" t="s">
        <v>1119</v>
      </c>
      <c r="G857" s="330"/>
    </row>
    <row r="858" spans="1:7" ht="15" x14ac:dyDescent="0.25">
      <c r="A858" s="330">
        <v>853</v>
      </c>
      <c r="B858" s="330" t="s">
        <v>1898</v>
      </c>
      <c r="C858" s="330" t="s">
        <v>1897</v>
      </c>
      <c r="D858" s="330" t="s">
        <v>747</v>
      </c>
      <c r="E858" s="330" t="s">
        <v>1118</v>
      </c>
      <c r="F858" s="330" t="s">
        <v>1119</v>
      </c>
      <c r="G858" s="330"/>
    </row>
    <row r="859" spans="1:7" ht="15" x14ac:dyDescent="0.25">
      <c r="A859" s="330">
        <v>854</v>
      </c>
      <c r="B859" s="330" t="s">
        <v>1899</v>
      </c>
      <c r="C859" s="330" t="s">
        <v>1897</v>
      </c>
      <c r="D859" s="330" t="s">
        <v>747</v>
      </c>
      <c r="E859" s="330" t="s">
        <v>748</v>
      </c>
      <c r="F859" s="331" t="s">
        <v>749</v>
      </c>
      <c r="G859" s="330"/>
    </row>
    <row r="860" spans="1:7" ht="15" x14ac:dyDescent="0.25">
      <c r="A860" s="330">
        <v>855</v>
      </c>
      <c r="B860" s="330" t="s">
        <v>1900</v>
      </c>
      <c r="C860" s="330" t="s">
        <v>1897</v>
      </c>
      <c r="D860" s="330" t="s">
        <v>747</v>
      </c>
      <c r="E860" s="330" t="s">
        <v>748</v>
      </c>
      <c r="F860" s="331" t="s">
        <v>749</v>
      </c>
      <c r="G860" s="330"/>
    </row>
    <row r="861" spans="1:7" ht="15" x14ac:dyDescent="0.25">
      <c r="A861" s="330">
        <v>856</v>
      </c>
      <c r="B861" s="330" t="s">
        <v>1901</v>
      </c>
      <c r="C861" s="330" t="s">
        <v>1902</v>
      </c>
      <c r="D861" s="330" t="s">
        <v>747</v>
      </c>
      <c r="E861" s="330" t="s">
        <v>1252</v>
      </c>
      <c r="F861" s="330" t="s">
        <v>1253</v>
      </c>
      <c r="G861" s="330"/>
    </row>
    <row r="862" spans="1:7" ht="15" x14ac:dyDescent="0.25">
      <c r="A862" s="330">
        <v>857</v>
      </c>
      <c r="B862" s="330" t="s">
        <v>1903</v>
      </c>
      <c r="C862" s="330" t="s">
        <v>1902</v>
      </c>
      <c r="D862" s="330" t="s">
        <v>747</v>
      </c>
      <c r="E862" s="330" t="s">
        <v>1252</v>
      </c>
      <c r="F862" s="330" t="s">
        <v>1253</v>
      </c>
      <c r="G862" s="330"/>
    </row>
    <row r="863" spans="1:7" ht="15" x14ac:dyDescent="0.25">
      <c r="A863" s="330">
        <v>858</v>
      </c>
      <c r="B863" s="330" t="s">
        <v>1904</v>
      </c>
      <c r="C863" s="330" t="s">
        <v>1902</v>
      </c>
      <c r="D863" s="330" t="s">
        <v>747</v>
      </c>
      <c r="E863" s="330" t="s">
        <v>996</v>
      </c>
      <c r="F863" s="330" t="s">
        <v>998</v>
      </c>
      <c r="G863" s="330"/>
    </row>
    <row r="864" spans="1:7" ht="15" x14ac:dyDescent="0.25">
      <c r="A864" s="330">
        <v>859</v>
      </c>
      <c r="B864" s="330" t="s">
        <v>1905</v>
      </c>
      <c r="C864" s="330" t="s">
        <v>1902</v>
      </c>
      <c r="D864" s="330" t="s">
        <v>747</v>
      </c>
      <c r="E864" s="330" t="s">
        <v>1528</v>
      </c>
      <c r="F864" s="331" t="s">
        <v>749</v>
      </c>
      <c r="G864" s="330"/>
    </row>
    <row r="865" spans="1:7" ht="15" x14ac:dyDescent="0.25">
      <c r="A865" s="330">
        <v>860</v>
      </c>
      <c r="B865" s="330" t="s">
        <v>1906</v>
      </c>
      <c r="C865" s="330" t="s">
        <v>1902</v>
      </c>
      <c r="D865" s="330" t="s">
        <v>747</v>
      </c>
      <c r="E865" s="330" t="s">
        <v>1252</v>
      </c>
      <c r="F865" s="330" t="s">
        <v>1253</v>
      </c>
      <c r="G865" s="330"/>
    </row>
    <row r="866" spans="1:7" ht="15" x14ac:dyDescent="0.25">
      <c r="A866" s="330">
        <v>861</v>
      </c>
      <c r="B866" s="330" t="s">
        <v>1907</v>
      </c>
      <c r="C866" s="330" t="s">
        <v>1908</v>
      </c>
      <c r="D866" s="330" t="s">
        <v>747</v>
      </c>
      <c r="E866" s="330" t="s">
        <v>829</v>
      </c>
      <c r="F866" s="330" t="s">
        <v>830</v>
      </c>
      <c r="G866" s="330"/>
    </row>
    <row r="867" spans="1:7" ht="15" x14ac:dyDescent="0.25">
      <c r="A867" s="330">
        <v>862</v>
      </c>
      <c r="B867" s="330" t="s">
        <v>1909</v>
      </c>
      <c r="C867" s="330" t="s">
        <v>1908</v>
      </c>
      <c r="D867" s="330" t="s">
        <v>747</v>
      </c>
      <c r="E867" s="330" t="s">
        <v>829</v>
      </c>
      <c r="F867" s="330" t="s">
        <v>830</v>
      </c>
      <c r="G867" s="330"/>
    </row>
    <row r="868" spans="1:7" ht="15" x14ac:dyDescent="0.25">
      <c r="A868" s="330">
        <v>863</v>
      </c>
      <c r="B868" s="330" t="s">
        <v>1910</v>
      </c>
      <c r="C868" s="330" t="s">
        <v>1911</v>
      </c>
      <c r="D868" s="330" t="s">
        <v>747</v>
      </c>
      <c r="E868" s="330" t="s">
        <v>1509</v>
      </c>
      <c r="F868" s="330" t="s">
        <v>818</v>
      </c>
      <c r="G868" s="330"/>
    </row>
    <row r="869" spans="1:7" ht="15" x14ac:dyDescent="0.25">
      <c r="A869" s="330">
        <v>864</v>
      </c>
      <c r="B869" s="330" t="s">
        <v>1912</v>
      </c>
      <c r="C869" s="330" t="s">
        <v>1911</v>
      </c>
      <c r="D869" s="330" t="s">
        <v>747</v>
      </c>
      <c r="E869" s="330" t="s">
        <v>1509</v>
      </c>
      <c r="F869" s="330" t="s">
        <v>818</v>
      </c>
      <c r="G869" s="330"/>
    </row>
    <row r="870" spans="1:7" ht="15" x14ac:dyDescent="0.25">
      <c r="A870" s="330">
        <v>865</v>
      </c>
      <c r="B870" s="330" t="s">
        <v>1913</v>
      </c>
      <c r="C870" s="330" t="s">
        <v>1911</v>
      </c>
      <c r="D870" s="330" t="s">
        <v>747</v>
      </c>
      <c r="E870" s="330" t="s">
        <v>873</v>
      </c>
      <c r="F870" s="330" t="s">
        <v>874</v>
      </c>
      <c r="G870" s="330"/>
    </row>
    <row r="871" spans="1:7" ht="15" x14ac:dyDescent="0.25">
      <c r="A871" s="330">
        <v>866</v>
      </c>
      <c r="B871" s="330" t="s">
        <v>1914</v>
      </c>
      <c r="C871" s="330" t="s">
        <v>1911</v>
      </c>
      <c r="D871" s="330" t="s">
        <v>747</v>
      </c>
      <c r="E871" s="330" t="s">
        <v>1509</v>
      </c>
      <c r="F871" s="330" t="s">
        <v>818</v>
      </c>
      <c r="G871" s="330"/>
    </row>
    <row r="872" spans="1:7" ht="15" x14ac:dyDescent="0.25">
      <c r="A872" s="330">
        <v>867</v>
      </c>
      <c r="B872" s="330" t="s">
        <v>1915</v>
      </c>
      <c r="C872" s="330" t="s">
        <v>1911</v>
      </c>
      <c r="D872" s="330" t="s">
        <v>747</v>
      </c>
      <c r="E872" s="330" t="s">
        <v>1509</v>
      </c>
      <c r="F872" s="330" t="s">
        <v>818</v>
      </c>
      <c r="G872" s="330"/>
    </row>
    <row r="873" spans="1:7" ht="15" x14ac:dyDescent="0.25">
      <c r="A873" s="330">
        <v>868</v>
      </c>
      <c r="B873" s="330" t="s">
        <v>1916</v>
      </c>
      <c r="C873" s="330" t="s">
        <v>1911</v>
      </c>
      <c r="D873" s="330" t="s">
        <v>747</v>
      </c>
      <c r="E873" s="330" t="s">
        <v>829</v>
      </c>
      <c r="F873" s="330" t="s">
        <v>830</v>
      </c>
      <c r="G873" s="330"/>
    </row>
    <row r="874" spans="1:7" ht="15" x14ac:dyDescent="0.25">
      <c r="A874" s="330">
        <v>869</v>
      </c>
      <c r="B874" s="330" t="s">
        <v>1917</v>
      </c>
      <c r="C874" s="330" t="s">
        <v>1911</v>
      </c>
      <c r="D874" s="330" t="s">
        <v>747</v>
      </c>
      <c r="E874" s="330" t="s">
        <v>866</v>
      </c>
      <c r="F874" s="330" t="s">
        <v>1044</v>
      </c>
      <c r="G874" s="330"/>
    </row>
    <row r="875" spans="1:7" ht="15" x14ac:dyDescent="0.25">
      <c r="A875" s="330">
        <v>870</v>
      </c>
      <c r="B875" s="330" t="s">
        <v>1918</v>
      </c>
      <c r="C875" s="330" t="s">
        <v>1911</v>
      </c>
      <c r="D875" s="330" t="s">
        <v>747</v>
      </c>
      <c r="E875" s="330" t="s">
        <v>855</v>
      </c>
      <c r="F875" s="330" t="s">
        <v>856</v>
      </c>
      <c r="G875" s="330"/>
    </row>
    <row r="876" spans="1:7" ht="15" x14ac:dyDescent="0.25">
      <c r="A876" s="330">
        <v>871</v>
      </c>
      <c r="B876" s="330" t="s">
        <v>1919</v>
      </c>
      <c r="C876" s="330" t="s">
        <v>1911</v>
      </c>
      <c r="D876" s="330" t="s">
        <v>747</v>
      </c>
      <c r="E876" s="330" t="s">
        <v>786</v>
      </c>
      <c r="F876" s="330" t="s">
        <v>787</v>
      </c>
      <c r="G876" s="330"/>
    </row>
    <row r="877" spans="1:7" ht="15" x14ac:dyDescent="0.25">
      <c r="A877" s="330">
        <v>872</v>
      </c>
      <c r="B877" s="330" t="s">
        <v>1920</v>
      </c>
      <c r="C877" s="330" t="s">
        <v>1911</v>
      </c>
      <c r="D877" s="330" t="s">
        <v>747</v>
      </c>
      <c r="E877" s="330" t="s">
        <v>808</v>
      </c>
      <c r="F877" s="330" t="s">
        <v>809</v>
      </c>
      <c r="G877" s="330"/>
    </row>
    <row r="878" spans="1:7" ht="15" x14ac:dyDescent="0.25">
      <c r="A878" s="330">
        <v>873</v>
      </c>
      <c r="B878" s="330" t="s">
        <v>1921</v>
      </c>
      <c r="C878" s="330" t="s">
        <v>1911</v>
      </c>
      <c r="D878" s="330" t="s">
        <v>747</v>
      </c>
      <c r="E878" s="330" t="s">
        <v>781</v>
      </c>
      <c r="F878" s="330" t="s">
        <v>782</v>
      </c>
      <c r="G878" s="330"/>
    </row>
    <row r="879" spans="1:7" ht="15" x14ac:dyDescent="0.25">
      <c r="A879" s="330">
        <v>874</v>
      </c>
      <c r="B879" s="330" t="s">
        <v>1922</v>
      </c>
      <c r="C879" s="330" t="s">
        <v>1923</v>
      </c>
      <c r="D879" s="330" t="s">
        <v>747</v>
      </c>
      <c r="E879" s="330" t="s">
        <v>781</v>
      </c>
      <c r="F879" s="330" t="s">
        <v>782</v>
      </c>
      <c r="G879" s="330"/>
    </row>
    <row r="880" spans="1:7" ht="15" x14ac:dyDescent="0.25">
      <c r="A880" s="330">
        <v>875</v>
      </c>
      <c r="B880" s="330" t="s">
        <v>1924</v>
      </c>
      <c r="C880" s="330" t="s">
        <v>1923</v>
      </c>
      <c r="D880" s="330" t="s">
        <v>747</v>
      </c>
      <c r="E880" s="330" t="s">
        <v>781</v>
      </c>
      <c r="F880" s="330" t="s">
        <v>782</v>
      </c>
      <c r="G880" s="330"/>
    </row>
    <row r="881" spans="1:7" ht="15" x14ac:dyDescent="0.25">
      <c r="A881" s="330">
        <v>876</v>
      </c>
      <c r="B881" s="330" t="s">
        <v>1925</v>
      </c>
      <c r="C881" s="330" t="s">
        <v>1923</v>
      </c>
      <c r="D881" s="330" t="s">
        <v>747</v>
      </c>
      <c r="E881" s="330" t="s">
        <v>781</v>
      </c>
      <c r="F881" s="330" t="s">
        <v>782</v>
      </c>
      <c r="G881" s="330"/>
    </row>
    <row r="882" spans="1:7" ht="15" x14ac:dyDescent="0.25">
      <c r="A882" s="330">
        <v>877</v>
      </c>
      <c r="B882" s="330" t="s">
        <v>1926</v>
      </c>
      <c r="C882" s="330" t="s">
        <v>1927</v>
      </c>
      <c r="D882" s="330" t="s">
        <v>747</v>
      </c>
      <c r="E882" s="330" t="s">
        <v>781</v>
      </c>
      <c r="F882" s="330" t="s">
        <v>782</v>
      </c>
      <c r="G882" s="330"/>
    </row>
    <row r="883" spans="1:7" ht="15" x14ac:dyDescent="0.25">
      <c r="A883" s="330">
        <v>878</v>
      </c>
      <c r="B883" s="330" t="s">
        <v>1928</v>
      </c>
      <c r="C883" s="330" t="s">
        <v>1929</v>
      </c>
      <c r="D883" s="330" t="s">
        <v>747</v>
      </c>
      <c r="E883" s="330" t="s">
        <v>1118</v>
      </c>
      <c r="F883" s="330" t="s">
        <v>1119</v>
      </c>
      <c r="G883" s="330"/>
    </row>
    <row r="884" spans="1:7" ht="15" x14ac:dyDescent="0.25">
      <c r="A884" s="330">
        <v>879</v>
      </c>
      <c r="B884" s="330" t="s">
        <v>1930</v>
      </c>
      <c r="C884" s="330" t="s">
        <v>1929</v>
      </c>
      <c r="D884" s="330" t="s">
        <v>747</v>
      </c>
      <c r="E884" s="330" t="s">
        <v>1118</v>
      </c>
      <c r="F884" s="330" t="s">
        <v>1119</v>
      </c>
      <c r="G884" s="330"/>
    </row>
    <row r="885" spans="1:7" ht="15" x14ac:dyDescent="0.25">
      <c r="A885" s="330">
        <v>880</v>
      </c>
      <c r="B885" s="330" t="s">
        <v>1931</v>
      </c>
      <c r="C885" s="330" t="s">
        <v>1929</v>
      </c>
      <c r="D885" s="330" t="s">
        <v>747</v>
      </c>
      <c r="E885" s="330" t="s">
        <v>1118</v>
      </c>
      <c r="F885" s="330" t="s">
        <v>1119</v>
      </c>
      <c r="G885" s="330"/>
    </row>
    <row r="886" spans="1:7" ht="15" x14ac:dyDescent="0.25">
      <c r="A886" s="330">
        <v>881</v>
      </c>
      <c r="B886" s="330" t="s">
        <v>1932</v>
      </c>
      <c r="C886" s="330" t="s">
        <v>1929</v>
      </c>
      <c r="D886" s="330" t="s">
        <v>747</v>
      </c>
      <c r="E886" s="330" t="s">
        <v>1118</v>
      </c>
      <c r="F886" s="330" t="s">
        <v>1119</v>
      </c>
      <c r="G886" s="330"/>
    </row>
    <row r="887" spans="1:7" ht="15" x14ac:dyDescent="0.25">
      <c r="A887" s="330">
        <v>882</v>
      </c>
      <c r="B887" s="330" t="s">
        <v>1933</v>
      </c>
      <c r="C887" s="330" t="s">
        <v>1934</v>
      </c>
      <c r="D887" s="330" t="s">
        <v>747</v>
      </c>
      <c r="E887" s="330" t="s">
        <v>1118</v>
      </c>
      <c r="F887" s="330" t="s">
        <v>1119</v>
      </c>
      <c r="G887" s="330"/>
    </row>
    <row r="888" spans="1:7" ht="15" x14ac:dyDescent="0.25">
      <c r="A888" s="330">
        <v>883</v>
      </c>
      <c r="B888" s="330" t="s">
        <v>1935</v>
      </c>
      <c r="C888" s="330" t="s">
        <v>1934</v>
      </c>
      <c r="D888" s="330" t="s">
        <v>747</v>
      </c>
      <c r="E888" s="330" t="s">
        <v>1118</v>
      </c>
      <c r="F888" s="330" t="s">
        <v>1119</v>
      </c>
      <c r="G888" s="330"/>
    </row>
    <row r="889" spans="1:7" ht="15" x14ac:dyDescent="0.25">
      <c r="A889" s="330">
        <v>884</v>
      </c>
      <c r="B889" s="330" t="s">
        <v>1936</v>
      </c>
      <c r="C889" s="330" t="s">
        <v>1934</v>
      </c>
      <c r="D889" s="330" t="s">
        <v>747</v>
      </c>
      <c r="E889" s="330" t="s">
        <v>1118</v>
      </c>
      <c r="F889" s="330" t="s">
        <v>1119</v>
      </c>
      <c r="G889" s="330"/>
    </row>
    <row r="890" spans="1:7" ht="15" x14ac:dyDescent="0.25">
      <c r="A890" s="330">
        <v>885</v>
      </c>
      <c r="B890" s="330" t="s">
        <v>1937</v>
      </c>
      <c r="C890" s="330" t="s">
        <v>1934</v>
      </c>
      <c r="D890" s="330" t="s">
        <v>747</v>
      </c>
      <c r="E890" s="330" t="s">
        <v>1118</v>
      </c>
      <c r="F890" s="330" t="s">
        <v>1119</v>
      </c>
      <c r="G890" s="330"/>
    </row>
    <row r="891" spans="1:7" ht="15" x14ac:dyDescent="0.25">
      <c r="A891" s="330">
        <v>886</v>
      </c>
      <c r="B891" s="330" t="s">
        <v>1938</v>
      </c>
      <c r="C891" s="330" t="s">
        <v>1934</v>
      </c>
      <c r="D891" s="330" t="s">
        <v>747</v>
      </c>
      <c r="E891" s="330" t="s">
        <v>1118</v>
      </c>
      <c r="F891" s="330" t="s">
        <v>1119</v>
      </c>
      <c r="G891" s="330"/>
    </row>
    <row r="892" spans="1:7" ht="15" x14ac:dyDescent="0.25">
      <c r="A892" s="330">
        <v>887</v>
      </c>
      <c r="B892" s="330" t="s">
        <v>1939</v>
      </c>
      <c r="C892" s="330" t="s">
        <v>1934</v>
      </c>
      <c r="D892" s="330" t="s">
        <v>747</v>
      </c>
      <c r="E892" s="330" t="s">
        <v>1118</v>
      </c>
      <c r="F892" s="330" t="s">
        <v>1119</v>
      </c>
      <c r="G892" s="330"/>
    </row>
    <row r="893" spans="1:7" ht="15" x14ac:dyDescent="0.25">
      <c r="A893" s="330">
        <v>888</v>
      </c>
      <c r="B893" s="330" t="s">
        <v>1940</v>
      </c>
      <c r="C893" s="330" t="s">
        <v>1934</v>
      </c>
      <c r="D893" s="330" t="s">
        <v>747</v>
      </c>
      <c r="E893" s="330" t="s">
        <v>1118</v>
      </c>
      <c r="F893" s="330" t="s">
        <v>1119</v>
      </c>
      <c r="G893" s="330"/>
    </row>
    <row r="894" spans="1:7" ht="15" x14ac:dyDescent="0.25">
      <c r="A894" s="330">
        <v>889</v>
      </c>
      <c r="B894" s="330" t="s">
        <v>1941</v>
      </c>
      <c r="C894" s="330" t="s">
        <v>1934</v>
      </c>
      <c r="D894" s="330" t="s">
        <v>747</v>
      </c>
      <c r="E894" s="330" t="s">
        <v>1118</v>
      </c>
      <c r="F894" s="330" t="s">
        <v>1119</v>
      </c>
      <c r="G894" s="330"/>
    </row>
    <row r="895" spans="1:7" ht="15" x14ac:dyDescent="0.25">
      <c r="A895" s="330">
        <v>890</v>
      </c>
      <c r="B895" s="330" t="s">
        <v>1942</v>
      </c>
      <c r="C895" s="330" t="s">
        <v>1943</v>
      </c>
      <c r="D895" s="330" t="s">
        <v>747</v>
      </c>
      <c r="E895" s="330" t="s">
        <v>886</v>
      </c>
      <c r="F895" s="330" t="s">
        <v>887</v>
      </c>
      <c r="G895" s="330"/>
    </row>
    <row r="896" spans="1:7" ht="15" x14ac:dyDescent="0.25">
      <c r="A896" s="330">
        <v>891</v>
      </c>
      <c r="B896" s="330" t="s">
        <v>1944</v>
      </c>
      <c r="C896" s="330" t="s">
        <v>1943</v>
      </c>
      <c r="D896" s="330" t="s">
        <v>747</v>
      </c>
      <c r="E896" s="330" t="s">
        <v>886</v>
      </c>
      <c r="F896" s="330" t="s">
        <v>887</v>
      </c>
      <c r="G896" s="330"/>
    </row>
    <row r="897" spans="1:7" ht="15" x14ac:dyDescent="0.25">
      <c r="A897" s="330">
        <v>892</v>
      </c>
      <c r="B897" s="330" t="s">
        <v>1945</v>
      </c>
      <c r="C897" s="330" t="s">
        <v>1946</v>
      </c>
      <c r="D897" s="330" t="s">
        <v>747</v>
      </c>
      <c r="E897" s="330" t="s">
        <v>808</v>
      </c>
      <c r="F897" s="330" t="s">
        <v>809</v>
      </c>
      <c r="G897" s="330"/>
    </row>
    <row r="898" spans="1:7" ht="15" x14ac:dyDescent="0.25">
      <c r="A898" s="330">
        <v>893</v>
      </c>
      <c r="B898" s="330" t="s">
        <v>1947</v>
      </c>
      <c r="C898" s="330" t="s">
        <v>1946</v>
      </c>
      <c r="D898" s="330" t="s">
        <v>747</v>
      </c>
      <c r="E898" s="330" t="s">
        <v>800</v>
      </c>
      <c r="F898" s="330" t="s">
        <v>801</v>
      </c>
      <c r="G898" s="330"/>
    </row>
    <row r="899" spans="1:7" ht="15" x14ac:dyDescent="0.25">
      <c r="A899" s="330">
        <v>894</v>
      </c>
      <c r="B899" s="330" t="s">
        <v>1948</v>
      </c>
      <c r="C899" s="330" t="s">
        <v>1949</v>
      </c>
      <c r="D899" s="330" t="s">
        <v>747</v>
      </c>
      <c r="E899" s="330" t="s">
        <v>1403</v>
      </c>
      <c r="F899" s="330" t="s">
        <v>1404</v>
      </c>
      <c r="G899" s="330"/>
    </row>
    <row r="900" spans="1:7" ht="15" x14ac:dyDescent="0.25">
      <c r="A900" s="330">
        <v>895</v>
      </c>
      <c r="B900" s="330" t="s">
        <v>1950</v>
      </c>
      <c r="C900" s="330" t="s">
        <v>1949</v>
      </c>
      <c r="D900" s="330" t="s">
        <v>747</v>
      </c>
      <c r="E900" s="330" t="s">
        <v>1403</v>
      </c>
      <c r="F900" s="330" t="s">
        <v>1404</v>
      </c>
      <c r="G900" s="330"/>
    </row>
    <row r="901" spans="1:7" ht="15" x14ac:dyDescent="0.25">
      <c r="A901" s="330">
        <v>896</v>
      </c>
      <c r="B901" s="330" t="s">
        <v>1951</v>
      </c>
      <c r="C901" s="330" t="s">
        <v>1952</v>
      </c>
      <c r="D901" s="330" t="s">
        <v>747</v>
      </c>
      <c r="E901" s="330" t="s">
        <v>901</v>
      </c>
      <c r="F901" s="330" t="s">
        <v>895</v>
      </c>
      <c r="G901" s="330"/>
    </row>
    <row r="902" spans="1:7" ht="15" x14ac:dyDescent="0.25">
      <c r="A902" s="330">
        <v>897</v>
      </c>
      <c r="B902" s="330" t="s">
        <v>1953</v>
      </c>
      <c r="C902" s="330" t="s">
        <v>1952</v>
      </c>
      <c r="D902" s="330" t="s">
        <v>747</v>
      </c>
      <c r="E902" s="330" t="s">
        <v>901</v>
      </c>
      <c r="F902" s="330" t="s">
        <v>895</v>
      </c>
      <c r="G902" s="330"/>
    </row>
    <row r="903" spans="1:7" ht="15" x14ac:dyDescent="0.25">
      <c r="A903" s="330">
        <v>898</v>
      </c>
      <c r="B903" s="330" t="s">
        <v>1954</v>
      </c>
      <c r="C903" s="330" t="s">
        <v>1952</v>
      </c>
      <c r="D903" s="330" t="s">
        <v>747</v>
      </c>
      <c r="E903" s="330" t="s">
        <v>795</v>
      </c>
      <c r="F903" s="330" t="s">
        <v>796</v>
      </c>
      <c r="G903" s="330"/>
    </row>
    <row r="904" spans="1:7" ht="15" x14ac:dyDescent="0.25">
      <c r="A904" s="330">
        <v>899</v>
      </c>
      <c r="B904" s="330" t="s">
        <v>1955</v>
      </c>
      <c r="C904" s="330" t="s">
        <v>1956</v>
      </c>
      <c r="D904" s="330" t="s">
        <v>747</v>
      </c>
      <c r="E904" s="330" t="s">
        <v>795</v>
      </c>
      <c r="F904" s="330" t="s">
        <v>796</v>
      </c>
      <c r="G904" s="330"/>
    </row>
    <row r="905" spans="1:7" ht="15" x14ac:dyDescent="0.25">
      <c r="A905" s="330">
        <v>900</v>
      </c>
      <c r="B905" s="330" t="s">
        <v>1957</v>
      </c>
      <c r="C905" s="330" t="s">
        <v>1952</v>
      </c>
      <c r="D905" s="330" t="s">
        <v>747</v>
      </c>
      <c r="E905" s="330" t="s">
        <v>795</v>
      </c>
      <c r="F905" s="330" t="s">
        <v>796</v>
      </c>
      <c r="G905" s="330"/>
    </row>
    <row r="906" spans="1:7" ht="15" x14ac:dyDescent="0.25">
      <c r="A906" s="330">
        <v>901</v>
      </c>
      <c r="B906" s="330" t="s">
        <v>1958</v>
      </c>
      <c r="C906" s="330" t="s">
        <v>1949</v>
      </c>
      <c r="D906" s="330" t="s">
        <v>747</v>
      </c>
      <c r="E906" s="330" t="s">
        <v>795</v>
      </c>
      <c r="F906" s="330" t="s">
        <v>796</v>
      </c>
      <c r="G906" s="330"/>
    </row>
    <row r="907" spans="1:7" ht="15" x14ac:dyDescent="0.25">
      <c r="A907" s="330">
        <v>902</v>
      </c>
      <c r="B907" s="330" t="s">
        <v>1959</v>
      </c>
      <c r="C907" s="330" t="s">
        <v>1960</v>
      </c>
      <c r="D907" s="330" t="s">
        <v>747</v>
      </c>
      <c r="E907" s="330" t="s">
        <v>795</v>
      </c>
      <c r="F907" s="330" t="s">
        <v>796</v>
      </c>
      <c r="G907" s="330"/>
    </row>
    <row r="908" spans="1:7" ht="15" x14ac:dyDescent="0.25">
      <c r="A908" s="330">
        <v>903</v>
      </c>
      <c r="B908" s="330" t="s">
        <v>1961</v>
      </c>
      <c r="C908" s="330" t="s">
        <v>1949</v>
      </c>
      <c r="D908" s="330" t="s">
        <v>747</v>
      </c>
      <c r="E908" s="330" t="s">
        <v>795</v>
      </c>
      <c r="F908" s="330" t="s">
        <v>796</v>
      </c>
      <c r="G908" s="330"/>
    </row>
    <row r="909" spans="1:7" ht="15" x14ac:dyDescent="0.25">
      <c r="A909" s="330">
        <v>904</v>
      </c>
      <c r="B909" s="330" t="s">
        <v>1962</v>
      </c>
      <c r="C909" s="330" t="s">
        <v>1949</v>
      </c>
      <c r="D909" s="330" t="s">
        <v>747</v>
      </c>
      <c r="E909" s="330" t="s">
        <v>795</v>
      </c>
      <c r="F909" s="330" t="s">
        <v>796</v>
      </c>
      <c r="G909" s="330"/>
    </row>
    <row r="910" spans="1:7" ht="15" x14ac:dyDescent="0.25">
      <c r="A910" s="330">
        <v>905</v>
      </c>
      <c r="B910" s="330" t="s">
        <v>1963</v>
      </c>
      <c r="C910" s="330" t="s">
        <v>1949</v>
      </c>
      <c r="D910" s="330" t="s">
        <v>747</v>
      </c>
      <c r="E910" s="330" t="s">
        <v>1235</v>
      </c>
      <c r="F910" s="330" t="s">
        <v>782</v>
      </c>
      <c r="G910" s="330"/>
    </row>
    <row r="911" spans="1:7" ht="15" x14ac:dyDescent="0.25">
      <c r="A911" s="330">
        <v>906</v>
      </c>
      <c r="B911" s="330" t="s">
        <v>1964</v>
      </c>
      <c r="C911" s="330" t="s">
        <v>1949</v>
      </c>
      <c r="D911" s="330" t="s">
        <v>747</v>
      </c>
      <c r="E911" s="330" t="s">
        <v>1235</v>
      </c>
      <c r="F911" s="330" t="s">
        <v>782</v>
      </c>
      <c r="G911" s="330"/>
    </row>
    <row r="912" spans="1:7" ht="15" x14ac:dyDescent="0.25">
      <c r="A912" s="330">
        <v>907</v>
      </c>
      <c r="B912" s="330" t="s">
        <v>1965</v>
      </c>
      <c r="C912" s="330" t="s">
        <v>1949</v>
      </c>
      <c r="D912" s="330" t="s">
        <v>747</v>
      </c>
      <c r="E912" s="330" t="s">
        <v>1235</v>
      </c>
      <c r="F912" s="330" t="s">
        <v>782</v>
      </c>
      <c r="G912" s="330"/>
    </row>
    <row r="913" spans="1:7" ht="15" x14ac:dyDescent="0.25">
      <c r="A913" s="330">
        <v>908</v>
      </c>
      <c r="B913" s="330" t="s">
        <v>1966</v>
      </c>
      <c r="C913" s="330" t="s">
        <v>1949</v>
      </c>
      <c r="D913" s="330" t="s">
        <v>747</v>
      </c>
      <c r="E913" s="330" t="s">
        <v>1235</v>
      </c>
      <c r="F913" s="330" t="s">
        <v>782</v>
      </c>
      <c r="G913" s="330"/>
    </row>
    <row r="914" spans="1:7" ht="15" x14ac:dyDescent="0.25">
      <c r="A914" s="330">
        <v>909</v>
      </c>
      <c r="B914" s="330" t="s">
        <v>1967</v>
      </c>
      <c r="C914" s="330" t="s">
        <v>1949</v>
      </c>
      <c r="D914" s="330" t="s">
        <v>747</v>
      </c>
      <c r="E914" s="330" t="s">
        <v>1235</v>
      </c>
      <c r="F914" s="330" t="s">
        <v>782</v>
      </c>
      <c r="G914" s="330"/>
    </row>
    <row r="915" spans="1:7" ht="15" x14ac:dyDescent="0.25">
      <c r="A915" s="330">
        <v>910</v>
      </c>
      <c r="B915" s="330" t="s">
        <v>1968</v>
      </c>
      <c r="C915" s="330" t="s">
        <v>1969</v>
      </c>
      <c r="D915" s="330" t="s">
        <v>747</v>
      </c>
      <c r="E915" s="330" t="s">
        <v>1118</v>
      </c>
      <c r="F915" s="330" t="s">
        <v>1119</v>
      </c>
      <c r="G915" s="330"/>
    </row>
    <row r="916" spans="1:7" ht="15" x14ac:dyDescent="0.25">
      <c r="A916" s="330">
        <v>911</v>
      </c>
      <c r="B916" s="330" t="s">
        <v>1970</v>
      </c>
      <c r="C916" s="330" t="s">
        <v>1969</v>
      </c>
      <c r="D916" s="330" t="s">
        <v>747</v>
      </c>
      <c r="E916" s="330" t="s">
        <v>1509</v>
      </c>
      <c r="F916" s="330" t="s">
        <v>818</v>
      </c>
      <c r="G916" s="330"/>
    </row>
    <row r="917" spans="1:7" ht="15" x14ac:dyDescent="0.25">
      <c r="A917" s="330">
        <v>912</v>
      </c>
      <c r="B917" s="330" t="s">
        <v>1971</v>
      </c>
      <c r="C917" s="330" t="s">
        <v>1972</v>
      </c>
      <c r="D917" s="330" t="s">
        <v>747</v>
      </c>
      <c r="E917" s="330" t="s">
        <v>1118</v>
      </c>
      <c r="F917" s="330" t="s">
        <v>1119</v>
      </c>
      <c r="G917" s="330"/>
    </row>
    <row r="918" spans="1:7" ht="15" x14ac:dyDescent="0.25">
      <c r="A918" s="330">
        <v>913</v>
      </c>
      <c r="B918" s="330" t="s">
        <v>1973</v>
      </c>
      <c r="C918" s="330" t="s">
        <v>1897</v>
      </c>
      <c r="D918" s="330" t="s">
        <v>747</v>
      </c>
      <c r="E918" s="330" t="s">
        <v>786</v>
      </c>
      <c r="F918" s="330" t="s">
        <v>787</v>
      </c>
      <c r="G918" s="330"/>
    </row>
    <row r="919" spans="1:7" ht="15" x14ac:dyDescent="0.25">
      <c r="A919" s="330">
        <v>914</v>
      </c>
      <c r="B919" s="330" t="s">
        <v>1974</v>
      </c>
      <c r="C919" s="330" t="s">
        <v>1897</v>
      </c>
      <c r="D919" s="330" t="s">
        <v>747</v>
      </c>
      <c r="E919" s="330" t="s">
        <v>786</v>
      </c>
      <c r="F919" s="330" t="s">
        <v>787</v>
      </c>
      <c r="G919" s="330"/>
    </row>
    <row r="920" spans="1:7" ht="15" x14ac:dyDescent="0.25">
      <c r="A920" s="330">
        <v>915</v>
      </c>
      <c r="B920" s="330" t="s">
        <v>1975</v>
      </c>
      <c r="C920" s="330" t="s">
        <v>1897</v>
      </c>
      <c r="D920" s="330" t="s">
        <v>747</v>
      </c>
      <c r="E920" s="330" t="s">
        <v>786</v>
      </c>
      <c r="F920" s="330" t="s">
        <v>787</v>
      </c>
      <c r="G920" s="330"/>
    </row>
    <row r="921" spans="1:7" ht="15" x14ac:dyDescent="0.25">
      <c r="A921" s="330">
        <v>916</v>
      </c>
      <c r="B921" s="330" t="s">
        <v>1976</v>
      </c>
      <c r="C921" s="330" t="s">
        <v>1897</v>
      </c>
      <c r="D921" s="330" t="s">
        <v>747</v>
      </c>
      <c r="E921" s="330" t="s">
        <v>786</v>
      </c>
      <c r="F921" s="330" t="s">
        <v>787</v>
      </c>
      <c r="G921" s="330"/>
    </row>
    <row r="922" spans="1:7" ht="15" x14ac:dyDescent="0.25">
      <c r="A922" s="330">
        <v>917</v>
      </c>
      <c r="B922" s="330" t="s">
        <v>1977</v>
      </c>
      <c r="C922" s="330" t="s">
        <v>1897</v>
      </c>
      <c r="D922" s="330" t="s">
        <v>747</v>
      </c>
      <c r="E922" s="330" t="s">
        <v>786</v>
      </c>
      <c r="F922" s="330" t="s">
        <v>787</v>
      </c>
      <c r="G922" s="330"/>
    </row>
    <row r="923" spans="1:7" ht="15" x14ac:dyDescent="0.25">
      <c r="A923" s="330">
        <v>918</v>
      </c>
      <c r="B923" s="330" t="s">
        <v>1978</v>
      </c>
      <c r="C923" s="330" t="s">
        <v>1897</v>
      </c>
      <c r="D923" s="330" t="s">
        <v>747</v>
      </c>
      <c r="E923" s="330" t="s">
        <v>786</v>
      </c>
      <c r="F923" s="330" t="s">
        <v>787</v>
      </c>
      <c r="G923" s="330"/>
    </row>
    <row r="924" spans="1:7" ht="15" x14ac:dyDescent="0.25">
      <c r="A924" s="330">
        <v>919</v>
      </c>
      <c r="B924" s="330" t="s">
        <v>1979</v>
      </c>
      <c r="C924" s="330" t="s">
        <v>1897</v>
      </c>
      <c r="D924" s="330" t="s">
        <v>747</v>
      </c>
      <c r="E924" s="330" t="s">
        <v>786</v>
      </c>
      <c r="F924" s="330" t="s">
        <v>787</v>
      </c>
      <c r="G924" s="330"/>
    </row>
    <row r="925" spans="1:7" ht="15" x14ac:dyDescent="0.25">
      <c r="A925" s="330">
        <v>920</v>
      </c>
      <c r="B925" s="330" t="s">
        <v>1980</v>
      </c>
      <c r="C925" s="330" t="s">
        <v>1897</v>
      </c>
      <c r="D925" s="330" t="s">
        <v>747</v>
      </c>
      <c r="E925" s="330" t="s">
        <v>786</v>
      </c>
      <c r="F925" s="330" t="s">
        <v>787</v>
      </c>
      <c r="G925" s="330"/>
    </row>
    <row r="926" spans="1:7" ht="15" x14ac:dyDescent="0.25">
      <c r="A926" s="330">
        <v>921</v>
      </c>
      <c r="B926" s="330" t="s">
        <v>1981</v>
      </c>
      <c r="C926" s="330" t="s">
        <v>1897</v>
      </c>
      <c r="D926" s="330" t="s">
        <v>747</v>
      </c>
      <c r="E926" s="330" t="s">
        <v>786</v>
      </c>
      <c r="F926" s="330" t="s">
        <v>787</v>
      </c>
      <c r="G926" s="330"/>
    </row>
    <row r="927" spans="1:7" ht="15" x14ac:dyDescent="0.25">
      <c r="A927" s="330">
        <v>922</v>
      </c>
      <c r="B927" s="330" t="s">
        <v>1982</v>
      </c>
      <c r="C927" s="330" t="s">
        <v>1902</v>
      </c>
      <c r="D927" s="330" t="s">
        <v>747</v>
      </c>
      <c r="E927" s="330" t="s">
        <v>791</v>
      </c>
      <c r="F927" s="330" t="s">
        <v>792</v>
      </c>
      <c r="G927" s="330"/>
    </row>
    <row r="928" spans="1:7" ht="15" x14ac:dyDescent="0.25">
      <c r="A928" s="330">
        <v>923</v>
      </c>
      <c r="B928" s="330" t="s">
        <v>1983</v>
      </c>
      <c r="C928" s="330" t="s">
        <v>1902</v>
      </c>
      <c r="D928" s="330" t="s">
        <v>747</v>
      </c>
      <c r="E928" s="330" t="s">
        <v>866</v>
      </c>
      <c r="F928" s="330" t="s">
        <v>1044</v>
      </c>
      <c r="G928" s="330"/>
    </row>
    <row r="929" spans="1:7" ht="15" x14ac:dyDescent="0.25">
      <c r="A929" s="330">
        <v>924</v>
      </c>
      <c r="B929" s="330" t="s">
        <v>1984</v>
      </c>
      <c r="C929" s="330" t="s">
        <v>1902</v>
      </c>
      <c r="D929" s="330" t="s">
        <v>747</v>
      </c>
      <c r="E929" s="330" t="s">
        <v>866</v>
      </c>
      <c r="F929" s="330" t="s">
        <v>1044</v>
      </c>
      <c r="G929" s="330"/>
    </row>
    <row r="930" spans="1:7" ht="15" x14ac:dyDescent="0.25">
      <c r="A930" s="330">
        <v>925</v>
      </c>
      <c r="B930" s="330" t="s">
        <v>1985</v>
      </c>
      <c r="C930" s="330" t="s">
        <v>1902</v>
      </c>
      <c r="D930" s="330" t="s">
        <v>747</v>
      </c>
      <c r="E930" s="330" t="s">
        <v>988</v>
      </c>
      <c r="F930" s="330" t="s">
        <v>989</v>
      </c>
      <c r="G930" s="330"/>
    </row>
    <row r="931" spans="1:7" ht="15" x14ac:dyDescent="0.25">
      <c r="A931" s="330">
        <v>926</v>
      </c>
      <c r="B931" s="330" t="s">
        <v>1986</v>
      </c>
      <c r="C931" s="330" t="s">
        <v>1902</v>
      </c>
      <c r="D931" s="330" t="s">
        <v>747</v>
      </c>
      <c r="E931" s="330" t="s">
        <v>988</v>
      </c>
      <c r="F931" s="330" t="s">
        <v>989</v>
      </c>
      <c r="G931" s="330"/>
    </row>
    <row r="932" spans="1:7" ht="15" x14ac:dyDescent="0.25">
      <c r="A932" s="330">
        <v>927</v>
      </c>
      <c r="B932" s="330" t="s">
        <v>1987</v>
      </c>
      <c r="C932" s="330" t="s">
        <v>1902</v>
      </c>
      <c r="D932" s="330" t="s">
        <v>747</v>
      </c>
      <c r="E932" s="330" t="s">
        <v>988</v>
      </c>
      <c r="F932" s="330" t="s">
        <v>989</v>
      </c>
      <c r="G932" s="330"/>
    </row>
    <row r="933" spans="1:7" ht="15" x14ac:dyDescent="0.25">
      <c r="A933" s="330">
        <v>928</v>
      </c>
      <c r="B933" s="330" t="s">
        <v>1988</v>
      </c>
      <c r="C933" s="330" t="s">
        <v>1989</v>
      </c>
      <c r="D933" s="330" t="s">
        <v>747</v>
      </c>
      <c r="E933" s="330" t="s">
        <v>829</v>
      </c>
      <c r="F933" s="330" t="s">
        <v>830</v>
      </c>
      <c r="G933" s="330"/>
    </row>
    <row r="934" spans="1:7" ht="15" x14ac:dyDescent="0.25">
      <c r="A934" s="330">
        <v>929</v>
      </c>
      <c r="B934" s="330" t="s">
        <v>1990</v>
      </c>
      <c r="C934" s="330" t="s">
        <v>1991</v>
      </c>
      <c r="D934" s="330" t="s">
        <v>747</v>
      </c>
      <c r="E934" s="330" t="s">
        <v>791</v>
      </c>
      <c r="F934" s="330" t="s">
        <v>792</v>
      </c>
      <c r="G934" s="330"/>
    </row>
    <row r="935" spans="1:7" ht="15" x14ac:dyDescent="0.25">
      <c r="A935" s="330">
        <v>930</v>
      </c>
      <c r="B935" s="330" t="s">
        <v>1992</v>
      </c>
      <c r="C935" s="330" t="s">
        <v>1991</v>
      </c>
      <c r="D935" s="330" t="s">
        <v>747</v>
      </c>
      <c r="E935" s="330" t="s">
        <v>791</v>
      </c>
      <c r="F935" s="330" t="s">
        <v>792</v>
      </c>
      <c r="G935" s="330"/>
    </row>
    <row r="936" spans="1:7" ht="15" x14ac:dyDescent="0.25">
      <c r="A936" s="330">
        <v>931</v>
      </c>
      <c r="B936" s="330" t="s">
        <v>1993</v>
      </c>
      <c r="C936" s="330" t="s">
        <v>1991</v>
      </c>
      <c r="D936" s="330" t="s">
        <v>747</v>
      </c>
      <c r="E936" s="330" t="s">
        <v>791</v>
      </c>
      <c r="F936" s="330" t="s">
        <v>792</v>
      </c>
      <c r="G936" s="330"/>
    </row>
    <row r="937" spans="1:7" ht="15" x14ac:dyDescent="0.25">
      <c r="A937" s="330">
        <v>932</v>
      </c>
      <c r="B937" s="330" t="s">
        <v>1994</v>
      </c>
      <c r="C937" s="330" t="s">
        <v>1991</v>
      </c>
      <c r="D937" s="330" t="s">
        <v>747</v>
      </c>
      <c r="E937" s="330" t="s">
        <v>791</v>
      </c>
      <c r="F937" s="330" t="s">
        <v>792</v>
      </c>
      <c r="G937" s="330"/>
    </row>
    <row r="938" spans="1:7" ht="15" x14ac:dyDescent="0.25">
      <c r="A938" s="330">
        <v>933</v>
      </c>
      <c r="B938" s="330" t="s">
        <v>1995</v>
      </c>
      <c r="C938" s="330" t="s">
        <v>1991</v>
      </c>
      <c r="D938" s="330" t="s">
        <v>747</v>
      </c>
      <c r="E938" s="330" t="s">
        <v>791</v>
      </c>
      <c r="F938" s="330" t="s">
        <v>792</v>
      </c>
      <c r="G938" s="330"/>
    </row>
    <row r="939" spans="1:7" ht="15" x14ac:dyDescent="0.25">
      <c r="A939" s="330">
        <v>934</v>
      </c>
      <c r="B939" s="330" t="s">
        <v>1996</v>
      </c>
      <c r="C939" s="330" t="s">
        <v>1991</v>
      </c>
      <c r="D939" s="330" t="s">
        <v>854</v>
      </c>
      <c r="E939" s="330" t="s">
        <v>791</v>
      </c>
      <c r="F939" s="330" t="s">
        <v>792</v>
      </c>
      <c r="G939" s="330"/>
    </row>
    <row r="940" spans="1:7" ht="15" x14ac:dyDescent="0.25">
      <c r="A940" s="330">
        <v>935</v>
      </c>
      <c r="B940" s="330" t="s">
        <v>1997</v>
      </c>
      <c r="C940" s="330" t="s">
        <v>1998</v>
      </c>
      <c r="D940" s="330" t="s">
        <v>747</v>
      </c>
      <c r="E940" s="330" t="s">
        <v>886</v>
      </c>
      <c r="F940" s="330" t="s">
        <v>887</v>
      </c>
      <c r="G940" s="330"/>
    </row>
    <row r="941" spans="1:7" ht="15" x14ac:dyDescent="0.25">
      <c r="A941" s="330">
        <v>936</v>
      </c>
      <c r="B941" s="330" t="s">
        <v>1999</v>
      </c>
      <c r="C941" s="330" t="s">
        <v>1998</v>
      </c>
      <c r="D941" s="330" t="s">
        <v>747</v>
      </c>
      <c r="E941" s="330" t="s">
        <v>886</v>
      </c>
      <c r="F941" s="330" t="s">
        <v>887</v>
      </c>
      <c r="G941" s="330"/>
    </row>
    <row r="942" spans="1:7" ht="15" x14ac:dyDescent="0.25">
      <c r="A942" s="330">
        <v>937</v>
      </c>
      <c r="B942" s="330" t="s">
        <v>2000</v>
      </c>
      <c r="C942" s="330" t="s">
        <v>2001</v>
      </c>
      <c r="D942" s="330" t="s">
        <v>747</v>
      </c>
      <c r="E942" s="330" t="s">
        <v>996</v>
      </c>
      <c r="F942" s="330" t="s">
        <v>998</v>
      </c>
      <c r="G942" s="330"/>
    </row>
    <row r="943" spans="1:7" ht="15" x14ac:dyDescent="0.25">
      <c r="A943" s="330">
        <v>938</v>
      </c>
      <c r="B943" s="330" t="s">
        <v>2002</v>
      </c>
      <c r="C943" s="330" t="s">
        <v>2001</v>
      </c>
      <c r="D943" s="330" t="s">
        <v>747</v>
      </c>
      <c r="E943" s="330" t="s">
        <v>869</v>
      </c>
      <c r="F943" s="330" t="s">
        <v>870</v>
      </c>
      <c r="G943" s="330"/>
    </row>
    <row r="944" spans="1:7" ht="15" x14ac:dyDescent="0.25">
      <c r="A944" s="330">
        <v>939</v>
      </c>
      <c r="B944" s="330" t="s">
        <v>2003</v>
      </c>
      <c r="C944" s="330" t="s">
        <v>2001</v>
      </c>
      <c r="D944" s="330" t="s">
        <v>747</v>
      </c>
      <c r="E944" s="330" t="s">
        <v>1003</v>
      </c>
      <c r="F944" s="330" t="s">
        <v>1004</v>
      </c>
      <c r="G944" s="330"/>
    </row>
    <row r="945" spans="1:7" ht="15" x14ac:dyDescent="0.25">
      <c r="A945" s="330">
        <v>940</v>
      </c>
      <c r="B945" s="330" t="s">
        <v>2004</v>
      </c>
      <c r="C945" s="330" t="s">
        <v>2001</v>
      </c>
      <c r="D945" s="330" t="s">
        <v>747</v>
      </c>
      <c r="E945" s="330" t="s">
        <v>1528</v>
      </c>
      <c r="F945" s="331" t="s">
        <v>749</v>
      </c>
      <c r="G945" s="330"/>
    </row>
    <row r="946" spans="1:7" ht="15" x14ac:dyDescent="0.25">
      <c r="A946" s="330">
        <v>941</v>
      </c>
      <c r="B946" s="330" t="s">
        <v>2005</v>
      </c>
      <c r="C946" s="330" t="s">
        <v>2006</v>
      </c>
      <c r="D946" s="330" t="s">
        <v>747</v>
      </c>
      <c r="E946" s="330" t="s">
        <v>894</v>
      </c>
      <c r="F946" s="330" t="s">
        <v>895</v>
      </c>
      <c r="G946" s="330"/>
    </row>
    <row r="947" spans="1:7" ht="15" x14ac:dyDescent="0.25">
      <c r="A947" s="330">
        <v>942</v>
      </c>
      <c r="B947" s="330" t="s">
        <v>2007</v>
      </c>
      <c r="C947" s="330" t="s">
        <v>2008</v>
      </c>
      <c r="D947" s="330" t="s">
        <v>747</v>
      </c>
      <c r="E947" s="330" t="s">
        <v>894</v>
      </c>
      <c r="F947" s="330" t="s">
        <v>895</v>
      </c>
      <c r="G947" s="330"/>
    </row>
    <row r="948" spans="1:7" ht="15" x14ac:dyDescent="0.25">
      <c r="A948" s="330">
        <v>943</v>
      </c>
      <c r="B948" s="330" t="s">
        <v>2009</v>
      </c>
      <c r="C948" s="330" t="s">
        <v>2010</v>
      </c>
      <c r="D948" s="330" t="s">
        <v>747</v>
      </c>
      <c r="E948" s="330" t="s">
        <v>873</v>
      </c>
      <c r="F948" s="330" t="s">
        <v>874</v>
      </c>
      <c r="G948" s="330"/>
    </row>
    <row r="949" spans="1:7" ht="15" x14ac:dyDescent="0.25">
      <c r="A949" s="330">
        <v>944</v>
      </c>
      <c r="B949" s="330" t="s">
        <v>2011</v>
      </c>
      <c r="C949" s="330" t="s">
        <v>2012</v>
      </c>
      <c r="D949" s="330" t="s">
        <v>747</v>
      </c>
      <c r="E949" s="330" t="s">
        <v>795</v>
      </c>
      <c r="F949" s="330" t="s">
        <v>796</v>
      </c>
      <c r="G949" s="330"/>
    </row>
    <row r="950" spans="1:7" ht="15" x14ac:dyDescent="0.25">
      <c r="A950" s="330">
        <v>945</v>
      </c>
      <c r="B950" s="330" t="s">
        <v>2013</v>
      </c>
      <c r="C950" s="330" t="s">
        <v>2014</v>
      </c>
      <c r="D950" s="330" t="s">
        <v>747</v>
      </c>
      <c r="E950" s="330" t="s">
        <v>781</v>
      </c>
      <c r="F950" s="330" t="s">
        <v>782</v>
      </c>
      <c r="G950" s="330"/>
    </row>
    <row r="951" spans="1:7" ht="15" x14ac:dyDescent="0.25">
      <c r="A951" s="330">
        <v>946</v>
      </c>
      <c r="B951" s="330" t="s">
        <v>2015</v>
      </c>
      <c r="C951" s="330" t="s">
        <v>2016</v>
      </c>
      <c r="D951" s="330" t="s">
        <v>747</v>
      </c>
      <c r="E951" s="330" t="s">
        <v>855</v>
      </c>
      <c r="F951" s="330" t="s">
        <v>856</v>
      </c>
      <c r="G951" s="330"/>
    </row>
    <row r="952" spans="1:7" ht="15" x14ac:dyDescent="0.25">
      <c r="A952" s="330">
        <v>947</v>
      </c>
      <c r="B952" s="330" t="s">
        <v>2017</v>
      </c>
      <c r="C952" s="330" t="s">
        <v>2018</v>
      </c>
      <c r="D952" s="330" t="s">
        <v>854</v>
      </c>
      <c r="E952" s="330" t="s">
        <v>791</v>
      </c>
      <c r="F952" s="330" t="s">
        <v>792</v>
      </c>
      <c r="G952" s="330"/>
    </row>
    <row r="953" spans="1:7" ht="15" x14ac:dyDescent="0.25">
      <c r="A953" s="330">
        <v>948</v>
      </c>
      <c r="B953" s="330" t="s">
        <v>2019</v>
      </c>
      <c r="C953" s="330" t="s">
        <v>2020</v>
      </c>
      <c r="D953" s="330" t="s">
        <v>747</v>
      </c>
      <c r="E953" s="330" t="s">
        <v>866</v>
      </c>
      <c r="F953" s="330" t="s">
        <v>1044</v>
      </c>
      <c r="G953" s="330"/>
    </row>
    <row r="954" spans="1:7" ht="15" x14ac:dyDescent="0.25">
      <c r="A954" s="330">
        <v>949</v>
      </c>
      <c r="B954" s="330" t="s">
        <v>2021</v>
      </c>
      <c r="C954" s="330" t="s">
        <v>2022</v>
      </c>
      <c r="D954" s="330" t="s">
        <v>747</v>
      </c>
      <c r="E954" s="330" t="s">
        <v>1118</v>
      </c>
      <c r="F954" s="330" t="s">
        <v>1119</v>
      </c>
      <c r="G954" s="330"/>
    </row>
    <row r="955" spans="1:7" ht="15" x14ac:dyDescent="0.25">
      <c r="A955" s="330">
        <v>950</v>
      </c>
      <c r="B955" s="330" t="s">
        <v>2023</v>
      </c>
      <c r="C955" s="330" t="s">
        <v>2022</v>
      </c>
      <c r="D955" s="330" t="s">
        <v>747</v>
      </c>
      <c r="E955" s="330" t="s">
        <v>1118</v>
      </c>
      <c r="F955" s="330" t="s">
        <v>1119</v>
      </c>
      <c r="G955" s="330"/>
    </row>
    <row r="956" spans="1:7" ht="15" x14ac:dyDescent="0.25">
      <c r="A956" s="330">
        <v>951</v>
      </c>
      <c r="B956" s="330" t="s">
        <v>2024</v>
      </c>
      <c r="C956" s="330" t="s">
        <v>2025</v>
      </c>
      <c r="D956" s="330" t="s">
        <v>747</v>
      </c>
      <c r="E956" s="330" t="s">
        <v>791</v>
      </c>
      <c r="F956" s="330" t="s">
        <v>792</v>
      </c>
      <c r="G956" s="330"/>
    </row>
    <row r="957" spans="1:7" ht="15" x14ac:dyDescent="0.25">
      <c r="A957" s="330">
        <v>952</v>
      </c>
      <c r="B957" s="330" t="s">
        <v>2026</v>
      </c>
      <c r="C957" s="330" t="s">
        <v>2027</v>
      </c>
      <c r="D957" s="330" t="s">
        <v>747</v>
      </c>
      <c r="E957" s="330" t="s">
        <v>1252</v>
      </c>
      <c r="F957" s="330" t="s">
        <v>1253</v>
      </c>
      <c r="G957" s="330"/>
    </row>
    <row r="958" spans="1:7" ht="15" x14ac:dyDescent="0.25">
      <c r="A958" s="330">
        <v>953</v>
      </c>
      <c r="B958" s="330" t="s">
        <v>2028</v>
      </c>
      <c r="C958" s="330" t="s">
        <v>2027</v>
      </c>
      <c r="D958" s="330" t="s">
        <v>747</v>
      </c>
      <c r="E958" s="330" t="s">
        <v>855</v>
      </c>
      <c r="F958" s="330" t="s">
        <v>856</v>
      </c>
      <c r="G958" s="330"/>
    </row>
    <row r="959" spans="1:7" ht="15" x14ac:dyDescent="0.25">
      <c r="A959" s="330">
        <v>954</v>
      </c>
      <c r="B959" s="330" t="s">
        <v>2029</v>
      </c>
      <c r="C959" s="330" t="s">
        <v>2030</v>
      </c>
      <c r="D959" s="330" t="s">
        <v>747</v>
      </c>
      <c r="E959" s="330" t="s">
        <v>800</v>
      </c>
      <c r="F959" s="330" t="s">
        <v>801</v>
      </c>
      <c r="G959" s="330"/>
    </row>
    <row r="960" spans="1:7" ht="15" x14ac:dyDescent="0.25">
      <c r="A960" s="330">
        <v>955</v>
      </c>
      <c r="B960" s="330" t="s">
        <v>2031</v>
      </c>
      <c r="C960" s="330" t="s">
        <v>2032</v>
      </c>
      <c r="D960" s="330" t="s">
        <v>747</v>
      </c>
      <c r="E960" s="330" t="s">
        <v>795</v>
      </c>
      <c r="F960" s="330" t="s">
        <v>796</v>
      </c>
      <c r="G960" s="330"/>
    </row>
    <row r="961" spans="1:7" ht="15" x14ac:dyDescent="0.25">
      <c r="A961" s="330">
        <v>956</v>
      </c>
      <c r="B961" s="330" t="s">
        <v>2033</v>
      </c>
      <c r="C961" s="330" t="s">
        <v>2034</v>
      </c>
      <c r="D961" s="330" t="s">
        <v>747</v>
      </c>
      <c r="E961" s="330" t="s">
        <v>829</v>
      </c>
      <c r="F961" s="330" t="s">
        <v>830</v>
      </c>
      <c r="G961" s="330"/>
    </row>
    <row r="962" spans="1:7" ht="15" x14ac:dyDescent="0.25">
      <c r="A962" s="330">
        <v>957</v>
      </c>
      <c r="B962" s="330" t="s">
        <v>2035</v>
      </c>
      <c r="C962" s="330" t="s">
        <v>2034</v>
      </c>
      <c r="D962" s="330" t="s">
        <v>747</v>
      </c>
      <c r="E962" s="330" t="s">
        <v>894</v>
      </c>
      <c r="F962" s="330" t="s">
        <v>895</v>
      </c>
      <c r="G962" s="330"/>
    </row>
    <row r="963" spans="1:7" ht="15" x14ac:dyDescent="0.25">
      <c r="A963" s="330">
        <v>958</v>
      </c>
      <c r="B963" s="330" t="s">
        <v>2036</v>
      </c>
      <c r="C963" s="330" t="s">
        <v>2034</v>
      </c>
      <c r="D963" s="330" t="s">
        <v>747</v>
      </c>
      <c r="E963" s="330" t="s">
        <v>1509</v>
      </c>
      <c r="F963" s="330" t="s">
        <v>818</v>
      </c>
      <c r="G963" s="330"/>
    </row>
    <row r="964" spans="1:7" ht="15" x14ac:dyDescent="0.25">
      <c r="A964" s="330">
        <v>959</v>
      </c>
      <c r="B964" s="330" t="s">
        <v>2037</v>
      </c>
      <c r="C964" s="330" t="s">
        <v>2034</v>
      </c>
      <c r="D964" s="330" t="s">
        <v>747</v>
      </c>
      <c r="E964" s="330" t="s">
        <v>786</v>
      </c>
      <c r="F964" s="330" t="s">
        <v>856</v>
      </c>
      <c r="G964" s="330"/>
    </row>
    <row r="965" spans="1:7" ht="15" x14ac:dyDescent="0.25">
      <c r="A965" s="330">
        <v>960</v>
      </c>
      <c r="B965" s="330" t="s">
        <v>2038</v>
      </c>
      <c r="C965" s="330" t="s">
        <v>2034</v>
      </c>
      <c r="D965" s="330" t="s">
        <v>747</v>
      </c>
      <c r="E965" s="330" t="s">
        <v>804</v>
      </c>
      <c r="F965" s="331" t="s">
        <v>749</v>
      </c>
      <c r="G965" s="330"/>
    </row>
    <row r="966" spans="1:7" ht="15" x14ac:dyDescent="0.25">
      <c r="A966" s="330">
        <v>961</v>
      </c>
      <c r="B966" s="330" t="s">
        <v>2039</v>
      </c>
      <c r="C966" s="330" t="s">
        <v>2040</v>
      </c>
      <c r="D966" s="330" t="s">
        <v>747</v>
      </c>
      <c r="E966" s="330" t="s">
        <v>1118</v>
      </c>
      <c r="F966" s="330" t="s">
        <v>1119</v>
      </c>
      <c r="G966" s="330"/>
    </row>
    <row r="967" spans="1:7" ht="15" x14ac:dyDescent="0.25">
      <c r="A967" s="330">
        <v>962</v>
      </c>
      <c r="B967" s="330" t="s">
        <v>2041</v>
      </c>
      <c r="C967" s="330" t="s">
        <v>2040</v>
      </c>
      <c r="D967" s="330" t="s">
        <v>747</v>
      </c>
      <c r="E967" s="330" t="s">
        <v>1118</v>
      </c>
      <c r="F967" s="330" t="s">
        <v>1119</v>
      </c>
      <c r="G967" s="330"/>
    </row>
    <row r="968" spans="1:7" ht="15" x14ac:dyDescent="0.25">
      <c r="A968" s="330">
        <v>963</v>
      </c>
      <c r="B968" s="330" t="s">
        <v>2042</v>
      </c>
      <c r="C968" s="330" t="s">
        <v>2043</v>
      </c>
      <c r="D968" s="330" t="s">
        <v>747</v>
      </c>
      <c r="E968" s="330" t="s">
        <v>1118</v>
      </c>
      <c r="F968" s="330" t="s">
        <v>1119</v>
      </c>
      <c r="G968" s="330"/>
    </row>
    <row r="969" spans="1:7" ht="15" x14ac:dyDescent="0.25">
      <c r="A969" s="330">
        <v>964</v>
      </c>
      <c r="B969" s="330" t="s">
        <v>2044</v>
      </c>
      <c r="C969" s="330" t="s">
        <v>2045</v>
      </c>
      <c r="D969" s="330" t="s">
        <v>747</v>
      </c>
      <c r="E969" s="330" t="s">
        <v>1118</v>
      </c>
      <c r="F969" s="330" t="s">
        <v>1119</v>
      </c>
      <c r="G969" s="330"/>
    </row>
    <row r="970" spans="1:7" ht="15" x14ac:dyDescent="0.25">
      <c r="A970" s="330">
        <v>965</v>
      </c>
      <c r="B970" s="330" t="s">
        <v>2046</v>
      </c>
      <c r="C970" s="330" t="s">
        <v>2047</v>
      </c>
      <c r="D970" s="330" t="s">
        <v>854</v>
      </c>
      <c r="E970" s="330" t="s">
        <v>1118</v>
      </c>
      <c r="F970" s="330" t="s">
        <v>1119</v>
      </c>
      <c r="G970" s="330"/>
    </row>
    <row r="971" spans="1:7" ht="15" x14ac:dyDescent="0.25">
      <c r="A971" s="330">
        <v>966</v>
      </c>
      <c r="B971" s="330" t="s">
        <v>2048</v>
      </c>
      <c r="C971" s="330" t="s">
        <v>2049</v>
      </c>
      <c r="D971" s="330" t="s">
        <v>747</v>
      </c>
      <c r="E971" s="330" t="s">
        <v>1118</v>
      </c>
      <c r="F971" s="330" t="s">
        <v>1119</v>
      </c>
      <c r="G971" s="330"/>
    </row>
    <row r="972" spans="1:7" ht="15" x14ac:dyDescent="0.25">
      <c r="A972" s="330">
        <v>967</v>
      </c>
      <c r="B972" s="330" t="s">
        <v>2050</v>
      </c>
      <c r="C972" s="330" t="s">
        <v>2051</v>
      </c>
      <c r="D972" s="330" t="s">
        <v>747</v>
      </c>
      <c r="E972" s="330" t="s">
        <v>1118</v>
      </c>
      <c r="F972" s="330" t="s">
        <v>1119</v>
      </c>
      <c r="G972" s="330"/>
    </row>
    <row r="973" spans="1:7" ht="15" x14ac:dyDescent="0.25">
      <c r="A973" s="330">
        <v>968</v>
      </c>
      <c r="B973" s="330" t="s">
        <v>2052</v>
      </c>
      <c r="C973" s="330" t="s">
        <v>2053</v>
      </c>
      <c r="D973" s="330" t="s">
        <v>747</v>
      </c>
      <c r="E973" s="330" t="s">
        <v>1118</v>
      </c>
      <c r="F973" s="330" t="s">
        <v>1119</v>
      </c>
      <c r="G973" s="330"/>
    </row>
    <row r="974" spans="1:7" ht="15" x14ac:dyDescent="0.25">
      <c r="A974" s="330">
        <v>969</v>
      </c>
      <c r="B974" s="330" t="s">
        <v>2054</v>
      </c>
      <c r="C974" s="330" t="s">
        <v>2055</v>
      </c>
      <c r="D974" s="330" t="s">
        <v>747</v>
      </c>
      <c r="E974" s="330" t="s">
        <v>1118</v>
      </c>
      <c r="F974" s="330" t="s">
        <v>1119</v>
      </c>
      <c r="G974" s="330"/>
    </row>
    <row r="975" spans="1:7" ht="15" x14ac:dyDescent="0.25">
      <c r="A975" s="330">
        <v>970</v>
      </c>
      <c r="B975" s="330" t="s">
        <v>2056</v>
      </c>
      <c r="C975" s="330" t="s">
        <v>2057</v>
      </c>
      <c r="D975" s="330" t="s">
        <v>747</v>
      </c>
      <c r="E975" s="330" t="s">
        <v>1118</v>
      </c>
      <c r="F975" s="330" t="s">
        <v>1119</v>
      </c>
      <c r="G975" s="330"/>
    </row>
    <row r="976" spans="1:7" ht="15" x14ac:dyDescent="0.25">
      <c r="A976" s="330">
        <v>971</v>
      </c>
      <c r="B976" s="330" t="s">
        <v>2058</v>
      </c>
      <c r="C976" s="330" t="s">
        <v>2057</v>
      </c>
      <c r="D976" s="330" t="s">
        <v>747</v>
      </c>
      <c r="E976" s="330" t="s">
        <v>1118</v>
      </c>
      <c r="F976" s="330" t="s">
        <v>1119</v>
      </c>
      <c r="G976" s="330"/>
    </row>
    <row r="977" spans="1:7" ht="15" x14ac:dyDescent="0.25">
      <c r="A977" s="330">
        <v>972</v>
      </c>
      <c r="B977" s="330" t="s">
        <v>2059</v>
      </c>
      <c r="C977" s="330" t="s">
        <v>2060</v>
      </c>
      <c r="D977" s="330" t="s">
        <v>747</v>
      </c>
      <c r="E977" s="330" t="s">
        <v>1118</v>
      </c>
      <c r="F977" s="330" t="s">
        <v>1119</v>
      </c>
      <c r="G977" s="330"/>
    </row>
    <row r="978" spans="1:7" ht="15" x14ac:dyDescent="0.25">
      <c r="A978" s="330">
        <v>973</v>
      </c>
      <c r="B978" s="330" t="s">
        <v>2061</v>
      </c>
      <c r="C978" s="330" t="s">
        <v>2062</v>
      </c>
      <c r="D978" s="330" t="s">
        <v>747</v>
      </c>
      <c r="E978" s="330" t="s">
        <v>781</v>
      </c>
      <c r="F978" s="330" t="s">
        <v>782</v>
      </c>
      <c r="G978" s="330"/>
    </row>
    <row r="979" spans="1:7" ht="15" x14ac:dyDescent="0.25">
      <c r="A979" s="330">
        <v>974</v>
      </c>
      <c r="B979" s="330" t="s">
        <v>2063</v>
      </c>
      <c r="C979" s="330" t="s">
        <v>2064</v>
      </c>
      <c r="D979" s="330" t="s">
        <v>747</v>
      </c>
      <c r="E979" s="330" t="s">
        <v>1118</v>
      </c>
      <c r="F979" s="330" t="s">
        <v>1119</v>
      </c>
      <c r="G979" s="330"/>
    </row>
    <row r="980" spans="1:7" ht="15" x14ac:dyDescent="0.25">
      <c r="A980" s="330">
        <v>975</v>
      </c>
      <c r="B980" s="330" t="s">
        <v>2065</v>
      </c>
      <c r="C980" s="330" t="s">
        <v>2066</v>
      </c>
      <c r="D980" s="330" t="s">
        <v>747</v>
      </c>
      <c r="E980" s="330" t="s">
        <v>1509</v>
      </c>
      <c r="F980" s="330" t="s">
        <v>818</v>
      </c>
      <c r="G980" s="330"/>
    </row>
    <row r="981" spans="1:7" ht="15" x14ac:dyDescent="0.25">
      <c r="A981" s="330">
        <v>976</v>
      </c>
      <c r="B981" s="330" t="s">
        <v>2067</v>
      </c>
      <c r="C981" s="330" t="s">
        <v>2066</v>
      </c>
      <c r="D981" s="330" t="s">
        <v>747</v>
      </c>
      <c r="E981" s="330" t="s">
        <v>1509</v>
      </c>
      <c r="F981" s="330" t="s">
        <v>818</v>
      </c>
      <c r="G981" s="330"/>
    </row>
    <row r="982" spans="1:7" ht="15" x14ac:dyDescent="0.25">
      <c r="A982" s="330">
        <v>977</v>
      </c>
      <c r="B982" s="330" t="s">
        <v>2068</v>
      </c>
      <c r="C982" s="330" t="s">
        <v>2069</v>
      </c>
      <c r="D982" s="330" t="s">
        <v>747</v>
      </c>
      <c r="E982" s="330" t="s">
        <v>791</v>
      </c>
      <c r="F982" s="330" t="s">
        <v>792</v>
      </c>
      <c r="G982" s="330"/>
    </row>
    <row r="983" spans="1:7" ht="15" x14ac:dyDescent="0.25">
      <c r="A983" s="330">
        <v>978</v>
      </c>
      <c r="B983" s="330" t="s">
        <v>2070</v>
      </c>
      <c r="C983" s="330" t="s">
        <v>2071</v>
      </c>
      <c r="D983" s="330" t="s">
        <v>747</v>
      </c>
      <c r="E983" s="330" t="s">
        <v>894</v>
      </c>
      <c r="F983" s="330" t="s">
        <v>895</v>
      </c>
      <c r="G983" s="330"/>
    </row>
    <row r="984" spans="1:7" ht="15" x14ac:dyDescent="0.25">
      <c r="A984" s="330">
        <v>979</v>
      </c>
      <c r="B984" s="330" t="s">
        <v>2072</v>
      </c>
      <c r="C984" s="330" t="s">
        <v>2073</v>
      </c>
      <c r="D984" s="330" t="s">
        <v>747</v>
      </c>
      <c r="E984" s="330" t="s">
        <v>1509</v>
      </c>
      <c r="F984" s="330" t="s">
        <v>818</v>
      </c>
      <c r="G984" s="330"/>
    </row>
    <row r="985" spans="1:7" ht="15" x14ac:dyDescent="0.25">
      <c r="A985" s="330">
        <v>980</v>
      </c>
      <c r="B985" s="330" t="s">
        <v>2074</v>
      </c>
      <c r="C985" s="330" t="s">
        <v>2075</v>
      </c>
      <c r="D985" s="330" t="s">
        <v>747</v>
      </c>
      <c r="E985" s="330" t="s">
        <v>1118</v>
      </c>
      <c r="F985" s="330" t="s">
        <v>1119</v>
      </c>
      <c r="G985" s="330"/>
    </row>
    <row r="986" spans="1:7" ht="15" x14ac:dyDescent="0.25">
      <c r="A986" s="330">
        <v>981</v>
      </c>
      <c r="B986" s="330" t="s">
        <v>2076</v>
      </c>
      <c r="C986" s="330" t="s">
        <v>2077</v>
      </c>
      <c r="D986" s="330" t="s">
        <v>747</v>
      </c>
      <c r="E986" s="330" t="s">
        <v>886</v>
      </c>
      <c r="F986" s="330" t="s">
        <v>887</v>
      </c>
      <c r="G986" s="330"/>
    </row>
    <row r="987" spans="1:7" ht="15" x14ac:dyDescent="0.25">
      <c r="A987" s="330">
        <v>982</v>
      </c>
      <c r="B987" s="330" t="s">
        <v>2078</v>
      </c>
      <c r="C987" s="330" t="s">
        <v>2079</v>
      </c>
      <c r="D987" s="330" t="s">
        <v>747</v>
      </c>
      <c r="E987" s="330" t="s">
        <v>886</v>
      </c>
      <c r="F987" s="330" t="s">
        <v>887</v>
      </c>
      <c r="G987" s="330"/>
    </row>
    <row r="988" spans="1:7" ht="15" x14ac:dyDescent="0.25">
      <c r="A988" s="330">
        <v>983</v>
      </c>
      <c r="B988" s="330" t="s">
        <v>2080</v>
      </c>
      <c r="C988" s="330" t="s">
        <v>2081</v>
      </c>
      <c r="D988" s="330" t="s">
        <v>747</v>
      </c>
      <c r="E988" s="330" t="s">
        <v>1118</v>
      </c>
      <c r="F988" s="330" t="s">
        <v>1119</v>
      </c>
      <c r="G988" s="330"/>
    </row>
    <row r="989" spans="1:7" ht="15" x14ac:dyDescent="0.25">
      <c r="A989" s="330">
        <v>984</v>
      </c>
      <c r="B989" s="330" t="s">
        <v>2082</v>
      </c>
      <c r="C989" s="330" t="s">
        <v>2083</v>
      </c>
      <c r="D989" s="330" t="s">
        <v>747</v>
      </c>
      <c r="E989" s="330" t="s">
        <v>829</v>
      </c>
      <c r="F989" s="330" t="s">
        <v>830</v>
      </c>
      <c r="G989" s="330"/>
    </row>
    <row r="990" spans="1:7" ht="15" x14ac:dyDescent="0.25">
      <c r="A990" s="330">
        <v>985</v>
      </c>
      <c r="B990" s="330" t="s">
        <v>2084</v>
      </c>
      <c r="C990" s="330" t="s">
        <v>2083</v>
      </c>
      <c r="D990" s="330" t="s">
        <v>747</v>
      </c>
      <c r="E990" s="330" t="s">
        <v>829</v>
      </c>
      <c r="F990" s="330" t="s">
        <v>830</v>
      </c>
      <c r="G990" s="330"/>
    </row>
    <row r="991" spans="1:7" ht="15" x14ac:dyDescent="0.25">
      <c r="A991" s="330">
        <v>986</v>
      </c>
      <c r="B991" s="330" t="s">
        <v>2085</v>
      </c>
      <c r="C991" s="330" t="s">
        <v>2086</v>
      </c>
      <c r="D991" s="330" t="s">
        <v>747</v>
      </c>
      <c r="E991" s="330" t="s">
        <v>886</v>
      </c>
      <c r="F991" s="330" t="s">
        <v>887</v>
      </c>
      <c r="G991" s="330"/>
    </row>
    <row r="992" spans="1:7" ht="15" x14ac:dyDescent="0.25">
      <c r="A992" s="330">
        <v>987</v>
      </c>
      <c r="B992" s="330" t="s">
        <v>2087</v>
      </c>
      <c r="C992" s="330" t="s">
        <v>2088</v>
      </c>
      <c r="D992" s="330" t="s">
        <v>747</v>
      </c>
      <c r="E992" s="330" t="s">
        <v>886</v>
      </c>
      <c r="F992" s="330" t="s">
        <v>887</v>
      </c>
      <c r="G992" s="330"/>
    </row>
    <row r="993" spans="1:7" ht="15" x14ac:dyDescent="0.25">
      <c r="A993" s="330">
        <v>988</v>
      </c>
      <c r="B993" s="330" t="s">
        <v>2089</v>
      </c>
      <c r="C993" s="330" t="s">
        <v>2088</v>
      </c>
      <c r="D993" s="330" t="s">
        <v>747</v>
      </c>
      <c r="E993" s="330" t="s">
        <v>748</v>
      </c>
      <c r="F993" s="330" t="s">
        <v>749</v>
      </c>
      <c r="G993" s="330"/>
    </row>
    <row r="994" spans="1:7" ht="15" x14ac:dyDescent="0.25">
      <c r="A994" s="330">
        <v>989</v>
      </c>
      <c r="B994" s="330" t="s">
        <v>2090</v>
      </c>
      <c r="C994" s="330" t="s">
        <v>2088</v>
      </c>
      <c r="D994" s="330" t="s">
        <v>747</v>
      </c>
      <c r="E994" s="330" t="s">
        <v>748</v>
      </c>
      <c r="F994" s="330" t="s">
        <v>749</v>
      </c>
      <c r="G994" s="330"/>
    </row>
    <row r="995" spans="1:7" ht="15" x14ac:dyDescent="0.25">
      <c r="A995" s="330">
        <v>990</v>
      </c>
      <c r="B995" s="330" t="s">
        <v>2091</v>
      </c>
      <c r="C995" s="330" t="s">
        <v>2088</v>
      </c>
      <c r="D995" s="330" t="s">
        <v>747</v>
      </c>
      <c r="E995" s="330" t="s">
        <v>748</v>
      </c>
      <c r="F995" s="330" t="s">
        <v>749</v>
      </c>
      <c r="G995" s="330"/>
    </row>
    <row r="996" spans="1:7" ht="15" x14ac:dyDescent="0.25">
      <c r="A996" s="330">
        <v>991</v>
      </c>
      <c r="B996" s="330" t="s">
        <v>2092</v>
      </c>
      <c r="C996" s="330" t="s">
        <v>2088</v>
      </c>
      <c r="D996" s="330" t="s">
        <v>747</v>
      </c>
      <c r="E996" s="330" t="s">
        <v>748</v>
      </c>
      <c r="F996" s="330" t="s">
        <v>749</v>
      </c>
      <c r="G996" s="330"/>
    </row>
    <row r="997" spans="1:7" ht="15" x14ac:dyDescent="0.25">
      <c r="A997" s="330">
        <v>992</v>
      </c>
      <c r="B997" s="330" t="s">
        <v>2093</v>
      </c>
      <c r="C997" s="330" t="s">
        <v>2094</v>
      </c>
      <c r="D997" s="330" t="s">
        <v>747</v>
      </c>
      <c r="E997" s="330" t="s">
        <v>1118</v>
      </c>
      <c r="F997" s="330" t="s">
        <v>1119</v>
      </c>
      <c r="G997" s="330"/>
    </row>
    <row r="998" spans="1:7" ht="15" x14ac:dyDescent="0.25">
      <c r="A998" s="330">
        <v>993</v>
      </c>
      <c r="B998" s="330" t="s">
        <v>2095</v>
      </c>
      <c r="C998" s="330" t="s">
        <v>2094</v>
      </c>
      <c r="D998" s="330" t="s">
        <v>747</v>
      </c>
      <c r="E998" s="330" t="s">
        <v>1118</v>
      </c>
      <c r="F998" s="330" t="s">
        <v>1119</v>
      </c>
      <c r="G998" s="330"/>
    </row>
    <row r="999" spans="1:7" ht="15" x14ac:dyDescent="0.25">
      <c r="A999" s="330">
        <v>994</v>
      </c>
      <c r="B999" s="330" t="s">
        <v>2096</v>
      </c>
      <c r="C999" s="330" t="s">
        <v>2097</v>
      </c>
      <c r="D999" s="330" t="s">
        <v>747</v>
      </c>
      <c r="E999" s="330" t="s">
        <v>800</v>
      </c>
      <c r="F999" s="330" t="s">
        <v>801</v>
      </c>
      <c r="G999" s="330"/>
    </row>
    <row r="1000" spans="1:7" ht="15" x14ac:dyDescent="0.25">
      <c r="A1000" s="330">
        <v>995</v>
      </c>
      <c r="B1000" s="330" t="s">
        <v>2098</v>
      </c>
      <c r="C1000" s="330" t="s">
        <v>2099</v>
      </c>
      <c r="D1000" s="330" t="s">
        <v>747</v>
      </c>
      <c r="E1000" s="330" t="s">
        <v>800</v>
      </c>
      <c r="F1000" s="330" t="s">
        <v>801</v>
      </c>
      <c r="G1000" s="330"/>
    </row>
    <row r="1001" spans="1:7" ht="15" x14ac:dyDescent="0.25">
      <c r="A1001" s="330">
        <v>996</v>
      </c>
      <c r="B1001" s="330" t="s">
        <v>2100</v>
      </c>
      <c r="C1001" s="330" t="s">
        <v>2101</v>
      </c>
      <c r="D1001" s="330" t="s">
        <v>747</v>
      </c>
      <c r="E1001" s="330" t="s">
        <v>795</v>
      </c>
      <c r="F1001" s="330" t="s">
        <v>796</v>
      </c>
      <c r="G1001" s="330"/>
    </row>
    <row r="1002" spans="1:7" ht="15" x14ac:dyDescent="0.25">
      <c r="A1002" s="330">
        <v>997</v>
      </c>
      <c r="B1002" s="330" t="s">
        <v>2102</v>
      </c>
      <c r="C1002" s="330" t="s">
        <v>2103</v>
      </c>
      <c r="D1002" s="330" t="s">
        <v>747</v>
      </c>
      <c r="E1002" s="330" t="s">
        <v>791</v>
      </c>
      <c r="F1002" s="330" t="s">
        <v>792</v>
      </c>
      <c r="G1002" s="330"/>
    </row>
    <row r="1003" spans="1:7" ht="15" x14ac:dyDescent="0.25">
      <c r="A1003" s="330">
        <v>998</v>
      </c>
      <c r="B1003" s="330" t="s">
        <v>2104</v>
      </c>
      <c r="C1003" s="330" t="s">
        <v>2105</v>
      </c>
      <c r="D1003" s="330" t="s">
        <v>747</v>
      </c>
      <c r="E1003" s="330" t="s">
        <v>800</v>
      </c>
      <c r="F1003" s="330" t="s">
        <v>801</v>
      </c>
      <c r="G1003" s="330"/>
    </row>
    <row r="1004" spans="1:7" ht="15" x14ac:dyDescent="0.25">
      <c r="A1004" s="330">
        <v>999</v>
      </c>
      <c r="B1004" s="330" t="s">
        <v>2106</v>
      </c>
      <c r="C1004" s="330" t="s">
        <v>2107</v>
      </c>
      <c r="D1004" s="330" t="s">
        <v>747</v>
      </c>
      <c r="E1004" s="330" t="s">
        <v>855</v>
      </c>
      <c r="F1004" s="330" t="s">
        <v>856</v>
      </c>
      <c r="G1004" s="330"/>
    </row>
    <row r="1005" spans="1:7" ht="15" x14ac:dyDescent="0.25">
      <c r="A1005" s="330">
        <v>1000</v>
      </c>
      <c r="B1005" s="330" t="s">
        <v>2108</v>
      </c>
      <c r="C1005" s="330" t="s">
        <v>2109</v>
      </c>
      <c r="D1005" s="330" t="s">
        <v>747</v>
      </c>
      <c r="E1005" s="330" t="s">
        <v>800</v>
      </c>
      <c r="F1005" s="330" t="s">
        <v>801</v>
      </c>
      <c r="G1005" s="330"/>
    </row>
    <row r="1006" spans="1:7" ht="15" x14ac:dyDescent="0.25">
      <c r="A1006" s="330">
        <v>1001</v>
      </c>
      <c r="B1006" s="330" t="s">
        <v>2110</v>
      </c>
      <c r="C1006" s="330" t="s">
        <v>2111</v>
      </c>
      <c r="D1006" s="330" t="s">
        <v>747</v>
      </c>
      <c r="E1006" s="330" t="s">
        <v>800</v>
      </c>
      <c r="F1006" s="330" t="s">
        <v>801</v>
      </c>
      <c r="G1006" s="330"/>
    </row>
    <row r="1007" spans="1:7" ht="15" x14ac:dyDescent="0.25">
      <c r="A1007" s="330">
        <v>1002</v>
      </c>
      <c r="B1007" s="330" t="s">
        <v>2112</v>
      </c>
      <c r="C1007" s="330" t="s">
        <v>2113</v>
      </c>
      <c r="D1007" s="330" t="s">
        <v>747</v>
      </c>
      <c r="E1007" s="330" t="s">
        <v>800</v>
      </c>
      <c r="F1007" s="330" t="s">
        <v>801</v>
      </c>
      <c r="G1007" s="330"/>
    </row>
    <row r="1008" spans="1:7" ht="15" x14ac:dyDescent="0.25">
      <c r="A1008" s="330">
        <v>1003</v>
      </c>
      <c r="B1008" s="330" t="s">
        <v>2114</v>
      </c>
      <c r="C1008" s="330" t="s">
        <v>2115</v>
      </c>
      <c r="D1008" s="330" t="s">
        <v>747</v>
      </c>
      <c r="E1008" s="330" t="s">
        <v>2116</v>
      </c>
      <c r="F1008" s="330" t="s">
        <v>2117</v>
      </c>
      <c r="G1008" s="330"/>
    </row>
    <row r="1009" spans="1:7" ht="15" x14ac:dyDescent="0.25">
      <c r="A1009" s="330">
        <v>1004</v>
      </c>
      <c r="B1009" s="330" t="s">
        <v>2118</v>
      </c>
      <c r="C1009" s="330" t="s">
        <v>2119</v>
      </c>
      <c r="D1009" s="330" t="s">
        <v>747</v>
      </c>
      <c r="E1009" s="330" t="s">
        <v>800</v>
      </c>
      <c r="F1009" s="330" t="s">
        <v>801</v>
      </c>
      <c r="G1009" s="330"/>
    </row>
    <row r="1010" spans="1:7" ht="15" x14ac:dyDescent="0.25">
      <c r="A1010" s="330">
        <v>1005</v>
      </c>
      <c r="B1010" s="330" t="s">
        <v>2120</v>
      </c>
      <c r="C1010" s="330" t="s">
        <v>2121</v>
      </c>
      <c r="D1010" s="330" t="s">
        <v>747</v>
      </c>
      <c r="E1010" s="330" t="s">
        <v>800</v>
      </c>
      <c r="F1010" s="330" t="s">
        <v>801</v>
      </c>
      <c r="G1010" s="330"/>
    </row>
    <row r="1011" spans="1:7" ht="15" x14ac:dyDescent="0.25">
      <c r="A1011" s="330">
        <v>1006</v>
      </c>
      <c r="B1011" s="330" t="s">
        <v>2122</v>
      </c>
      <c r="C1011" s="330" t="s">
        <v>2123</v>
      </c>
      <c r="D1011" s="330" t="s">
        <v>747</v>
      </c>
      <c r="E1011" s="330" t="s">
        <v>800</v>
      </c>
      <c r="F1011" s="330" t="s">
        <v>801</v>
      </c>
      <c r="G1011" s="330"/>
    </row>
    <row r="1012" spans="1:7" ht="15" x14ac:dyDescent="0.25">
      <c r="A1012" s="330">
        <v>1007</v>
      </c>
      <c r="B1012" s="330" t="s">
        <v>2124</v>
      </c>
      <c r="C1012" s="330" t="s">
        <v>2125</v>
      </c>
      <c r="D1012" s="330" t="s">
        <v>747</v>
      </c>
      <c r="E1012" s="330" t="s">
        <v>800</v>
      </c>
      <c r="F1012" s="330" t="s">
        <v>801</v>
      </c>
      <c r="G1012" s="330"/>
    </row>
    <row r="1013" spans="1:7" ht="15" x14ac:dyDescent="0.25">
      <c r="A1013" s="330">
        <v>1008</v>
      </c>
      <c r="B1013" s="330" t="s">
        <v>2126</v>
      </c>
      <c r="C1013" s="330" t="s">
        <v>2127</v>
      </c>
      <c r="D1013" s="330" t="s">
        <v>747</v>
      </c>
      <c r="E1013" s="330" t="s">
        <v>2116</v>
      </c>
      <c r="F1013" s="330" t="s">
        <v>2117</v>
      </c>
      <c r="G1013" s="330"/>
    </row>
    <row r="1014" spans="1:7" ht="15" x14ac:dyDescent="0.25">
      <c r="A1014" s="330">
        <v>1009</v>
      </c>
      <c r="B1014" s="330" t="s">
        <v>2128</v>
      </c>
      <c r="C1014" s="330" t="s">
        <v>2129</v>
      </c>
      <c r="D1014" s="330" t="s">
        <v>747</v>
      </c>
      <c r="E1014" s="330" t="s">
        <v>2116</v>
      </c>
      <c r="F1014" s="330" t="s">
        <v>2117</v>
      </c>
      <c r="G1014" s="330"/>
    </row>
    <row r="1015" spans="1:7" ht="15" x14ac:dyDescent="0.25">
      <c r="A1015" s="330">
        <v>1010</v>
      </c>
      <c r="B1015" s="330" t="s">
        <v>2130</v>
      </c>
      <c r="C1015" s="330" t="s">
        <v>2131</v>
      </c>
      <c r="D1015" s="330" t="s">
        <v>747</v>
      </c>
      <c r="E1015" s="330" t="s">
        <v>2116</v>
      </c>
      <c r="F1015" s="330" t="s">
        <v>2117</v>
      </c>
      <c r="G1015" s="330"/>
    </row>
    <row r="1016" spans="1:7" ht="15" x14ac:dyDescent="0.25">
      <c r="A1016" s="330">
        <v>1011</v>
      </c>
      <c r="B1016" s="330" t="s">
        <v>2132</v>
      </c>
      <c r="C1016" s="330" t="s">
        <v>2133</v>
      </c>
      <c r="D1016" s="330" t="s">
        <v>747</v>
      </c>
      <c r="E1016" s="330" t="s">
        <v>1509</v>
      </c>
      <c r="F1016" s="330" t="s">
        <v>818</v>
      </c>
      <c r="G1016" s="330"/>
    </row>
    <row r="1017" spans="1:7" ht="15" x14ac:dyDescent="0.25">
      <c r="A1017" s="330">
        <v>1012</v>
      </c>
      <c r="B1017" s="330" t="s">
        <v>2134</v>
      </c>
      <c r="C1017" s="330" t="s">
        <v>2135</v>
      </c>
      <c r="D1017" s="330" t="s">
        <v>747</v>
      </c>
      <c r="E1017" s="330" t="s">
        <v>855</v>
      </c>
      <c r="F1017" s="330" t="s">
        <v>856</v>
      </c>
      <c r="G1017" s="330"/>
    </row>
    <row r="1018" spans="1:7" ht="15" x14ac:dyDescent="0.25">
      <c r="A1018" s="330">
        <v>1013</v>
      </c>
      <c r="B1018" s="330" t="s">
        <v>2136</v>
      </c>
      <c r="C1018" s="330" t="s">
        <v>2137</v>
      </c>
      <c r="D1018" s="330" t="s">
        <v>747</v>
      </c>
      <c r="E1018" s="330" t="s">
        <v>800</v>
      </c>
      <c r="F1018" s="330" t="s">
        <v>801</v>
      </c>
      <c r="G1018" s="330"/>
    </row>
    <row r="1019" spans="1:7" ht="15" x14ac:dyDescent="0.25">
      <c r="A1019" s="330">
        <v>1014</v>
      </c>
      <c r="B1019" s="330" t="s">
        <v>2138</v>
      </c>
      <c r="C1019" s="330" t="s">
        <v>2139</v>
      </c>
      <c r="D1019" s="330" t="s">
        <v>747</v>
      </c>
      <c r="E1019" s="330" t="s">
        <v>829</v>
      </c>
      <c r="F1019" s="330" t="s">
        <v>830</v>
      </c>
      <c r="G1019" s="330"/>
    </row>
    <row r="1020" spans="1:7" ht="15" x14ac:dyDescent="0.25">
      <c r="A1020" s="330">
        <v>1015</v>
      </c>
      <c r="B1020" s="330" t="s">
        <v>2140</v>
      </c>
      <c r="C1020" s="330" t="s">
        <v>2141</v>
      </c>
      <c r="D1020" s="330" t="s">
        <v>747</v>
      </c>
      <c r="E1020" s="330" t="s">
        <v>781</v>
      </c>
      <c r="F1020" s="330" t="s">
        <v>782</v>
      </c>
      <c r="G1020" s="330"/>
    </row>
    <row r="1021" spans="1:7" ht="15" x14ac:dyDescent="0.25">
      <c r="A1021" s="330">
        <v>1016</v>
      </c>
      <c r="B1021" s="330" t="s">
        <v>2142</v>
      </c>
      <c r="C1021" s="330" t="s">
        <v>2143</v>
      </c>
      <c r="D1021" s="330" t="s">
        <v>747</v>
      </c>
      <c r="E1021" s="330" t="s">
        <v>795</v>
      </c>
      <c r="F1021" s="330" t="s">
        <v>796</v>
      </c>
      <c r="G1021" s="330"/>
    </row>
    <row r="1022" spans="1:7" ht="15" x14ac:dyDescent="0.25">
      <c r="A1022" s="330">
        <v>1017</v>
      </c>
      <c r="B1022" s="330" t="s">
        <v>2144</v>
      </c>
      <c r="C1022" s="330" t="s">
        <v>2143</v>
      </c>
      <c r="D1022" s="330" t="s">
        <v>747</v>
      </c>
      <c r="E1022" s="330" t="s">
        <v>791</v>
      </c>
      <c r="F1022" s="330" t="s">
        <v>792</v>
      </c>
      <c r="G1022" s="330"/>
    </row>
    <row r="1023" spans="1:7" ht="15" x14ac:dyDescent="0.25">
      <c r="A1023" s="330">
        <v>1018</v>
      </c>
      <c r="B1023" s="330" t="s">
        <v>2145</v>
      </c>
      <c r="C1023" s="330" t="s">
        <v>2146</v>
      </c>
      <c r="D1023" s="330" t="s">
        <v>747</v>
      </c>
      <c r="E1023" s="330" t="s">
        <v>800</v>
      </c>
      <c r="F1023" s="330" t="s">
        <v>801</v>
      </c>
      <c r="G1023" s="330"/>
    </row>
    <row r="1024" spans="1:7" ht="15" x14ac:dyDescent="0.25">
      <c r="A1024" s="330">
        <v>1019</v>
      </c>
      <c r="B1024" s="330" t="s">
        <v>2147</v>
      </c>
      <c r="C1024" s="330" t="s">
        <v>2148</v>
      </c>
      <c r="D1024" s="330" t="s">
        <v>747</v>
      </c>
      <c r="E1024" s="330" t="s">
        <v>829</v>
      </c>
      <c r="F1024" s="330" t="s">
        <v>830</v>
      </c>
      <c r="G1024" s="330"/>
    </row>
    <row r="1025" spans="1:7" ht="15" x14ac:dyDescent="0.25">
      <c r="A1025" s="330">
        <v>1020</v>
      </c>
      <c r="B1025" s="330" t="s">
        <v>2149</v>
      </c>
      <c r="C1025" s="330" t="s">
        <v>2150</v>
      </c>
      <c r="D1025" s="330" t="s">
        <v>747</v>
      </c>
      <c r="E1025" s="330" t="s">
        <v>800</v>
      </c>
      <c r="F1025" s="330" t="s">
        <v>801</v>
      </c>
      <c r="G1025" s="330"/>
    </row>
    <row r="1026" spans="1:7" ht="15" x14ac:dyDescent="0.25">
      <c r="A1026" s="330">
        <v>1021</v>
      </c>
      <c r="B1026" s="330" t="s">
        <v>2151</v>
      </c>
      <c r="C1026" s="330" t="s">
        <v>2152</v>
      </c>
      <c r="D1026" s="330" t="s">
        <v>747</v>
      </c>
      <c r="E1026" s="330" t="s">
        <v>800</v>
      </c>
      <c r="F1026" s="330" t="s">
        <v>801</v>
      </c>
      <c r="G1026" s="330"/>
    </row>
    <row r="1027" spans="1:7" ht="15" x14ac:dyDescent="0.25">
      <c r="A1027" s="330">
        <v>1022</v>
      </c>
      <c r="B1027" s="330" t="s">
        <v>2153</v>
      </c>
      <c r="C1027" s="330" t="s">
        <v>2154</v>
      </c>
      <c r="D1027" s="330" t="s">
        <v>747</v>
      </c>
      <c r="E1027" s="330" t="s">
        <v>800</v>
      </c>
      <c r="F1027" s="330" t="s">
        <v>801</v>
      </c>
      <c r="G1027" s="330"/>
    </row>
    <row r="1028" spans="1:7" ht="15" x14ac:dyDescent="0.25">
      <c r="A1028" s="330">
        <v>1023</v>
      </c>
      <c r="B1028" s="330" t="s">
        <v>2155</v>
      </c>
      <c r="C1028" s="330" t="s">
        <v>2156</v>
      </c>
      <c r="D1028" s="330" t="s">
        <v>747</v>
      </c>
      <c r="E1028" s="330" t="s">
        <v>800</v>
      </c>
      <c r="F1028" s="330" t="s">
        <v>801</v>
      </c>
      <c r="G1028" s="330"/>
    </row>
    <row r="1029" spans="1:7" ht="15" x14ac:dyDescent="0.25">
      <c r="A1029" s="330">
        <v>1024</v>
      </c>
      <c r="B1029" s="330" t="s">
        <v>2157</v>
      </c>
      <c r="C1029" s="330" t="s">
        <v>2158</v>
      </c>
      <c r="D1029" s="330" t="s">
        <v>747</v>
      </c>
      <c r="E1029" s="330" t="s">
        <v>786</v>
      </c>
      <c r="F1029" s="330" t="s">
        <v>787</v>
      </c>
      <c r="G1029" s="330"/>
    </row>
    <row r="1030" spans="1:7" ht="15" x14ac:dyDescent="0.25">
      <c r="A1030" s="330">
        <v>1025</v>
      </c>
      <c r="B1030" s="330" t="s">
        <v>2159</v>
      </c>
      <c r="C1030" s="330" t="s">
        <v>2158</v>
      </c>
      <c r="D1030" s="330" t="s">
        <v>747</v>
      </c>
      <c r="E1030" s="330" t="s">
        <v>786</v>
      </c>
      <c r="F1030" s="330" t="s">
        <v>787</v>
      </c>
      <c r="G1030" s="330"/>
    </row>
    <row r="1031" spans="1:7" ht="15" x14ac:dyDescent="0.25">
      <c r="A1031" s="330">
        <v>1026</v>
      </c>
      <c r="B1031" s="330" t="s">
        <v>2160</v>
      </c>
      <c r="C1031" s="330" t="s">
        <v>2158</v>
      </c>
      <c r="D1031" s="330" t="s">
        <v>747</v>
      </c>
      <c r="E1031" s="330" t="s">
        <v>786</v>
      </c>
      <c r="F1031" s="330" t="s">
        <v>787</v>
      </c>
      <c r="G1031" s="330"/>
    </row>
    <row r="1032" spans="1:7" ht="15" x14ac:dyDescent="0.25">
      <c r="A1032" s="330">
        <v>1027</v>
      </c>
      <c r="B1032" s="330" t="s">
        <v>2161</v>
      </c>
      <c r="C1032" s="330" t="s">
        <v>2158</v>
      </c>
      <c r="D1032" s="330" t="s">
        <v>747</v>
      </c>
      <c r="E1032" s="330" t="s">
        <v>781</v>
      </c>
      <c r="F1032" s="330" t="s">
        <v>856</v>
      </c>
      <c r="G1032" s="330"/>
    </row>
    <row r="1033" spans="1:7" ht="15" x14ac:dyDescent="0.25">
      <c r="A1033" s="330">
        <v>1028</v>
      </c>
      <c r="B1033" s="330" t="s">
        <v>2162</v>
      </c>
      <c r="C1033" s="330" t="s">
        <v>2158</v>
      </c>
      <c r="D1033" s="330" t="s">
        <v>747</v>
      </c>
      <c r="E1033" s="330" t="s">
        <v>786</v>
      </c>
      <c r="F1033" s="330" t="s">
        <v>787</v>
      </c>
      <c r="G1033" s="330"/>
    </row>
    <row r="1034" spans="1:7" ht="15" x14ac:dyDescent="0.25">
      <c r="A1034" s="330">
        <v>1029</v>
      </c>
      <c r="B1034" s="330" t="s">
        <v>2163</v>
      </c>
      <c r="C1034" s="330" t="s">
        <v>2158</v>
      </c>
      <c r="D1034" s="330" t="s">
        <v>747</v>
      </c>
      <c r="E1034" s="330" t="s">
        <v>1509</v>
      </c>
      <c r="F1034" s="330" t="s">
        <v>818</v>
      </c>
      <c r="G1034" s="330"/>
    </row>
    <row r="1035" spans="1:7" ht="15" x14ac:dyDescent="0.25">
      <c r="A1035" s="330">
        <v>1030</v>
      </c>
      <c r="B1035" s="330" t="s">
        <v>2164</v>
      </c>
      <c r="C1035" s="330" t="s">
        <v>2165</v>
      </c>
      <c r="D1035" s="330" t="s">
        <v>747</v>
      </c>
      <c r="E1035" s="330" t="s">
        <v>800</v>
      </c>
      <c r="F1035" s="330" t="s">
        <v>801</v>
      </c>
      <c r="G1035" s="330"/>
    </row>
    <row r="1036" spans="1:7" ht="15" x14ac:dyDescent="0.25">
      <c r="A1036" s="330">
        <v>1031</v>
      </c>
      <c r="B1036" s="330" t="s">
        <v>2166</v>
      </c>
      <c r="C1036" s="330" t="s">
        <v>2167</v>
      </c>
      <c r="D1036" s="330" t="s">
        <v>747</v>
      </c>
      <c r="E1036" s="330" t="s">
        <v>800</v>
      </c>
      <c r="F1036" s="330" t="s">
        <v>801</v>
      </c>
      <c r="G1036" s="330"/>
    </row>
    <row r="1037" spans="1:7" ht="15" x14ac:dyDescent="0.25">
      <c r="A1037" s="330">
        <v>1032</v>
      </c>
      <c r="B1037" s="330" t="s">
        <v>2168</v>
      </c>
      <c r="C1037" s="330" t="s">
        <v>2169</v>
      </c>
      <c r="D1037" s="330" t="s">
        <v>747</v>
      </c>
      <c r="E1037" s="330" t="s">
        <v>800</v>
      </c>
      <c r="F1037" s="330" t="s">
        <v>801</v>
      </c>
      <c r="G1037" s="330"/>
    </row>
    <row r="1038" spans="1:7" ht="15" x14ac:dyDescent="0.25">
      <c r="A1038" s="330">
        <v>1033</v>
      </c>
      <c r="B1038" s="330" t="s">
        <v>2170</v>
      </c>
      <c r="C1038" s="330" t="s">
        <v>2171</v>
      </c>
      <c r="D1038" s="330" t="s">
        <v>747</v>
      </c>
      <c r="E1038" s="330" t="s">
        <v>800</v>
      </c>
      <c r="F1038" s="330" t="s">
        <v>801</v>
      </c>
      <c r="G1038" s="330"/>
    </row>
    <row r="1039" spans="1:7" ht="15" x14ac:dyDescent="0.25">
      <c r="A1039" s="330">
        <v>1034</v>
      </c>
      <c r="B1039" s="330" t="s">
        <v>2172</v>
      </c>
      <c r="C1039" s="330" t="s">
        <v>2173</v>
      </c>
      <c r="D1039" s="330" t="s">
        <v>747</v>
      </c>
      <c r="E1039" s="330" t="s">
        <v>1164</v>
      </c>
      <c r="F1039" s="330" t="s">
        <v>805</v>
      </c>
      <c r="G1039" s="330"/>
    </row>
    <row r="1040" spans="1:7" ht="15" x14ac:dyDescent="0.25">
      <c r="A1040" s="330">
        <v>1035</v>
      </c>
      <c r="B1040" s="330" t="s">
        <v>2174</v>
      </c>
      <c r="C1040" s="330" t="s">
        <v>2175</v>
      </c>
      <c r="D1040" s="330" t="s">
        <v>747</v>
      </c>
      <c r="E1040" s="330" t="s">
        <v>855</v>
      </c>
      <c r="F1040" s="330" t="s">
        <v>856</v>
      </c>
      <c r="G1040" s="330"/>
    </row>
    <row r="1041" spans="1:7" ht="15" x14ac:dyDescent="0.25">
      <c r="A1041" s="330">
        <v>1036</v>
      </c>
      <c r="B1041" s="330" t="s">
        <v>2176</v>
      </c>
      <c r="C1041" s="330" t="s">
        <v>2177</v>
      </c>
      <c r="D1041" s="330" t="s">
        <v>747</v>
      </c>
      <c r="E1041" s="330" t="s">
        <v>829</v>
      </c>
      <c r="F1041" s="330" t="s">
        <v>830</v>
      </c>
      <c r="G1041" s="330"/>
    </row>
    <row r="1042" spans="1:7" ht="15" x14ac:dyDescent="0.25">
      <c r="A1042" s="330">
        <v>1037</v>
      </c>
      <c r="B1042" s="330" t="s">
        <v>2178</v>
      </c>
      <c r="C1042" s="330" t="s">
        <v>2179</v>
      </c>
      <c r="D1042" s="330" t="s">
        <v>747</v>
      </c>
      <c r="E1042" s="330" t="s">
        <v>786</v>
      </c>
      <c r="F1042" s="330" t="s">
        <v>787</v>
      </c>
      <c r="G1042" s="330"/>
    </row>
    <row r="1043" spans="1:7" ht="15" x14ac:dyDescent="0.25">
      <c r="A1043" s="330">
        <v>1038</v>
      </c>
      <c r="B1043" s="330" t="s">
        <v>2180</v>
      </c>
      <c r="C1043" s="330" t="s">
        <v>2181</v>
      </c>
      <c r="D1043" s="330" t="s">
        <v>747</v>
      </c>
      <c r="E1043" s="330" t="s">
        <v>2182</v>
      </c>
      <c r="F1043" s="330" t="s">
        <v>2183</v>
      </c>
      <c r="G1043" s="330"/>
    </row>
    <row r="1044" spans="1:7" ht="15" x14ac:dyDescent="0.25">
      <c r="A1044" s="330">
        <v>1039</v>
      </c>
      <c r="B1044" s="330" t="s">
        <v>2184</v>
      </c>
      <c r="C1044" s="330" t="s">
        <v>2185</v>
      </c>
      <c r="D1044" s="330" t="s">
        <v>747</v>
      </c>
      <c r="E1044" s="330" t="s">
        <v>894</v>
      </c>
      <c r="F1044" s="330" t="s">
        <v>895</v>
      </c>
      <c r="G1044" s="330"/>
    </row>
    <row r="1045" spans="1:7" ht="15" x14ac:dyDescent="0.25">
      <c r="A1045" s="330">
        <v>1040</v>
      </c>
      <c r="B1045" s="330" t="s">
        <v>2186</v>
      </c>
      <c r="C1045" s="330" t="s">
        <v>2187</v>
      </c>
      <c r="D1045" s="330" t="s">
        <v>747</v>
      </c>
      <c r="E1045" s="330" t="s">
        <v>1509</v>
      </c>
      <c r="F1045" s="330" t="s">
        <v>818</v>
      </c>
      <c r="G1045" s="330"/>
    </row>
    <row r="1046" spans="1:7" ht="15" x14ac:dyDescent="0.25">
      <c r="A1046" s="330">
        <v>1041</v>
      </c>
      <c r="B1046" s="330" t="s">
        <v>2188</v>
      </c>
      <c r="C1046" s="330" t="s">
        <v>2189</v>
      </c>
      <c r="D1046" s="330" t="s">
        <v>747</v>
      </c>
      <c r="E1046" s="330" t="s">
        <v>795</v>
      </c>
      <c r="F1046" s="330" t="s">
        <v>796</v>
      </c>
      <c r="G1046" s="330"/>
    </row>
    <row r="1047" spans="1:7" ht="15" x14ac:dyDescent="0.25">
      <c r="A1047" s="330">
        <v>1042</v>
      </c>
      <c r="B1047" s="330" t="s">
        <v>2190</v>
      </c>
      <c r="C1047" s="330" t="s">
        <v>2191</v>
      </c>
      <c r="D1047" s="330" t="s">
        <v>747</v>
      </c>
      <c r="E1047" s="330" t="s">
        <v>795</v>
      </c>
      <c r="F1047" s="330" t="s">
        <v>796</v>
      </c>
      <c r="G1047" s="330"/>
    </row>
    <row r="1048" spans="1:7" ht="15" x14ac:dyDescent="0.25">
      <c r="A1048" s="330">
        <v>1043</v>
      </c>
      <c r="B1048" s="330" t="s">
        <v>2192</v>
      </c>
      <c r="C1048" s="330" t="s">
        <v>2193</v>
      </c>
      <c r="D1048" s="330" t="s">
        <v>747</v>
      </c>
      <c r="E1048" s="330" t="s">
        <v>1509</v>
      </c>
      <c r="F1048" s="330" t="s">
        <v>818</v>
      </c>
      <c r="G1048" s="330"/>
    </row>
    <row r="1049" spans="1:7" ht="15" x14ac:dyDescent="0.25">
      <c r="A1049" s="330">
        <v>1044</v>
      </c>
      <c r="B1049" s="330" t="s">
        <v>2194</v>
      </c>
      <c r="C1049" s="330" t="s">
        <v>2195</v>
      </c>
      <c r="D1049" s="330" t="s">
        <v>747</v>
      </c>
      <c r="E1049" s="330" t="s">
        <v>1509</v>
      </c>
      <c r="F1049" s="330" t="s">
        <v>818</v>
      </c>
      <c r="G1049" s="330"/>
    </row>
    <row r="1050" spans="1:7" ht="15" x14ac:dyDescent="0.25">
      <c r="A1050" s="330">
        <v>1045</v>
      </c>
      <c r="B1050" s="330" t="s">
        <v>2196</v>
      </c>
      <c r="C1050" s="330" t="s">
        <v>2197</v>
      </c>
      <c r="D1050" s="330" t="s">
        <v>747</v>
      </c>
      <c r="E1050" s="330" t="s">
        <v>1509</v>
      </c>
      <c r="F1050" s="330" t="s">
        <v>818</v>
      </c>
      <c r="G1050" s="330"/>
    </row>
    <row r="1051" spans="1:7" ht="15" x14ac:dyDescent="0.25">
      <c r="A1051" s="330">
        <v>1046</v>
      </c>
      <c r="B1051" s="330" t="s">
        <v>2198</v>
      </c>
      <c r="C1051" s="330" t="s">
        <v>2199</v>
      </c>
      <c r="D1051" s="330" t="s">
        <v>747</v>
      </c>
      <c r="E1051" s="330" t="s">
        <v>795</v>
      </c>
      <c r="F1051" s="330" t="s">
        <v>796</v>
      </c>
      <c r="G1051" s="330"/>
    </row>
    <row r="1052" spans="1:7" ht="15" x14ac:dyDescent="0.25">
      <c r="A1052" s="330">
        <v>1047</v>
      </c>
      <c r="B1052" s="330" t="s">
        <v>2200</v>
      </c>
      <c r="C1052" s="330" t="s">
        <v>2201</v>
      </c>
      <c r="D1052" s="330" t="s">
        <v>747</v>
      </c>
      <c r="E1052" s="330" t="s">
        <v>1118</v>
      </c>
      <c r="F1052" s="330" t="s">
        <v>2202</v>
      </c>
      <c r="G1052" s="330"/>
    </row>
    <row r="1053" spans="1:7" ht="15" x14ac:dyDescent="0.25">
      <c r="A1053" s="330">
        <v>1048</v>
      </c>
      <c r="B1053" s="330" t="s">
        <v>2203</v>
      </c>
      <c r="C1053" s="330" t="s">
        <v>2204</v>
      </c>
      <c r="D1053" s="330" t="s">
        <v>747</v>
      </c>
      <c r="E1053" s="330" t="s">
        <v>786</v>
      </c>
      <c r="F1053" s="330" t="s">
        <v>787</v>
      </c>
      <c r="G1053" s="330"/>
    </row>
    <row r="1054" spans="1:7" ht="15" x14ac:dyDescent="0.25">
      <c r="A1054" s="330">
        <v>1049</v>
      </c>
      <c r="B1054" s="330" t="s">
        <v>2205</v>
      </c>
      <c r="C1054" s="330" t="s">
        <v>2206</v>
      </c>
      <c r="D1054" s="330" t="s">
        <v>747</v>
      </c>
      <c r="E1054" s="330" t="s">
        <v>786</v>
      </c>
      <c r="F1054" s="330" t="s">
        <v>787</v>
      </c>
      <c r="G1054" s="330"/>
    </row>
    <row r="1055" spans="1:7" ht="15" x14ac:dyDescent="0.25">
      <c r="A1055" s="330">
        <v>1050</v>
      </c>
      <c r="B1055" s="330" t="s">
        <v>2207</v>
      </c>
      <c r="C1055" s="330" t="s">
        <v>2208</v>
      </c>
      <c r="D1055" s="330" t="s">
        <v>747</v>
      </c>
      <c r="E1055" s="330" t="s">
        <v>786</v>
      </c>
      <c r="F1055" s="330" t="s">
        <v>787</v>
      </c>
      <c r="G1055" s="330"/>
    </row>
    <row r="1056" spans="1:7" ht="15" x14ac:dyDescent="0.25">
      <c r="A1056" s="330">
        <v>1051</v>
      </c>
      <c r="B1056" s="330" t="s">
        <v>2209</v>
      </c>
      <c r="C1056" s="330" t="s">
        <v>2210</v>
      </c>
      <c r="D1056" s="330" t="s">
        <v>747</v>
      </c>
      <c r="E1056" s="330" t="s">
        <v>791</v>
      </c>
      <c r="F1056" s="330" t="s">
        <v>792</v>
      </c>
      <c r="G1056" s="330"/>
    </row>
    <row r="1057" spans="1:7" ht="15" x14ac:dyDescent="0.25">
      <c r="A1057" s="330">
        <v>1052</v>
      </c>
      <c r="B1057" s="330" t="s">
        <v>2211</v>
      </c>
      <c r="C1057" s="330" t="s">
        <v>2212</v>
      </c>
      <c r="D1057" s="330" t="s">
        <v>747</v>
      </c>
      <c r="E1057" s="330" t="s">
        <v>2213</v>
      </c>
      <c r="F1057" s="330" t="s">
        <v>801</v>
      </c>
      <c r="G1057" s="330"/>
    </row>
    <row r="1058" spans="1:7" ht="15" x14ac:dyDescent="0.25">
      <c r="A1058" s="330">
        <v>1053</v>
      </c>
      <c r="B1058" s="330" t="s">
        <v>2214</v>
      </c>
      <c r="C1058" s="330" t="s">
        <v>2215</v>
      </c>
      <c r="D1058" s="330" t="s">
        <v>747</v>
      </c>
      <c r="E1058" s="330" t="s">
        <v>1509</v>
      </c>
      <c r="F1058" s="330" t="s">
        <v>818</v>
      </c>
      <c r="G1058" s="330"/>
    </row>
    <row r="1059" spans="1:7" ht="15" x14ac:dyDescent="0.25">
      <c r="A1059" s="330">
        <v>1054</v>
      </c>
      <c r="B1059" s="330" t="s">
        <v>2216</v>
      </c>
      <c r="C1059" s="330" t="s">
        <v>2217</v>
      </c>
      <c r="D1059" s="330" t="s">
        <v>747</v>
      </c>
      <c r="E1059" s="330" t="s">
        <v>2213</v>
      </c>
      <c r="F1059" s="330" t="s">
        <v>801</v>
      </c>
      <c r="G1059" s="330"/>
    </row>
    <row r="1060" spans="1:7" ht="15" x14ac:dyDescent="0.25">
      <c r="A1060" s="330">
        <v>1055</v>
      </c>
      <c r="B1060" s="330" t="s">
        <v>2218</v>
      </c>
      <c r="C1060" s="330" t="s">
        <v>2219</v>
      </c>
      <c r="D1060" s="330" t="s">
        <v>747</v>
      </c>
      <c r="E1060" s="330" t="s">
        <v>1509</v>
      </c>
      <c r="F1060" s="330" t="s">
        <v>818</v>
      </c>
      <c r="G1060" s="330"/>
    </row>
    <row r="1061" spans="1:7" ht="15" x14ac:dyDescent="0.25">
      <c r="A1061" s="330">
        <v>1056</v>
      </c>
      <c r="B1061" s="330" t="s">
        <v>2220</v>
      </c>
      <c r="C1061" s="330" t="s">
        <v>2219</v>
      </c>
      <c r="D1061" s="330" t="s">
        <v>747</v>
      </c>
      <c r="E1061" s="330" t="s">
        <v>1509</v>
      </c>
      <c r="F1061" s="330" t="s">
        <v>818</v>
      </c>
      <c r="G1061" s="330"/>
    </row>
    <row r="1062" spans="1:7" ht="15" x14ac:dyDescent="0.25">
      <c r="A1062" s="330">
        <v>1057</v>
      </c>
      <c r="B1062" s="330" t="s">
        <v>2221</v>
      </c>
      <c r="C1062" s="330" t="s">
        <v>2222</v>
      </c>
      <c r="D1062" s="330" t="s">
        <v>747</v>
      </c>
      <c r="E1062" s="330" t="s">
        <v>1164</v>
      </c>
      <c r="F1062" s="330" t="s">
        <v>805</v>
      </c>
      <c r="G1062" s="330"/>
    </row>
    <row r="1063" spans="1:7" ht="15" x14ac:dyDescent="0.25">
      <c r="A1063" s="330">
        <v>1058</v>
      </c>
      <c r="B1063" s="330" t="s">
        <v>2223</v>
      </c>
      <c r="C1063" s="330" t="s">
        <v>2224</v>
      </c>
      <c r="D1063" s="330" t="s">
        <v>747</v>
      </c>
      <c r="E1063" s="330" t="s">
        <v>829</v>
      </c>
      <c r="F1063" s="330" t="s">
        <v>830</v>
      </c>
      <c r="G1063" s="330"/>
    </row>
    <row r="1064" spans="1:7" ht="15" x14ac:dyDescent="0.25">
      <c r="A1064" s="330">
        <v>1059</v>
      </c>
      <c r="B1064" s="330" t="s">
        <v>2225</v>
      </c>
      <c r="C1064" s="330" t="s">
        <v>2224</v>
      </c>
      <c r="D1064" s="330" t="s">
        <v>747</v>
      </c>
      <c r="E1064" s="330" t="s">
        <v>829</v>
      </c>
      <c r="F1064" s="330" t="s">
        <v>830</v>
      </c>
      <c r="G1064" s="330"/>
    </row>
    <row r="1065" spans="1:7" ht="15" x14ac:dyDescent="0.25">
      <c r="A1065" s="330">
        <v>1060</v>
      </c>
      <c r="B1065" s="330" t="s">
        <v>2226</v>
      </c>
      <c r="C1065" s="330" t="s">
        <v>2227</v>
      </c>
      <c r="D1065" s="330" t="s">
        <v>747</v>
      </c>
      <c r="E1065" s="330" t="s">
        <v>829</v>
      </c>
      <c r="F1065" s="330" t="s">
        <v>830</v>
      </c>
      <c r="G1065" s="330"/>
    </row>
    <row r="1066" spans="1:7" ht="15" x14ac:dyDescent="0.25">
      <c r="A1066" s="330">
        <v>1061</v>
      </c>
      <c r="B1066" s="330" t="s">
        <v>2228</v>
      </c>
      <c r="C1066" s="330" t="s">
        <v>2229</v>
      </c>
      <c r="D1066" s="330" t="s">
        <v>747</v>
      </c>
      <c r="E1066" s="330" t="s">
        <v>829</v>
      </c>
      <c r="F1066" s="330" t="s">
        <v>830</v>
      </c>
      <c r="G1066" s="330"/>
    </row>
    <row r="1067" spans="1:7" ht="15" x14ac:dyDescent="0.25">
      <c r="A1067" s="330">
        <v>1062</v>
      </c>
      <c r="B1067" s="330" t="s">
        <v>2230</v>
      </c>
      <c r="C1067" s="330" t="s">
        <v>2231</v>
      </c>
      <c r="D1067" s="330" t="s">
        <v>747</v>
      </c>
      <c r="E1067" s="330" t="s">
        <v>829</v>
      </c>
      <c r="F1067" s="330" t="s">
        <v>830</v>
      </c>
      <c r="G1067" s="330"/>
    </row>
    <row r="1068" spans="1:7" ht="15" x14ac:dyDescent="0.25">
      <c r="A1068" s="330">
        <v>1063</v>
      </c>
      <c r="B1068" s="330" t="s">
        <v>2232</v>
      </c>
      <c r="C1068" s="330" t="s">
        <v>2233</v>
      </c>
      <c r="D1068" s="330" t="s">
        <v>747</v>
      </c>
      <c r="E1068" s="330" t="s">
        <v>829</v>
      </c>
      <c r="F1068" s="330" t="s">
        <v>830</v>
      </c>
      <c r="G1068" s="330"/>
    </row>
    <row r="1069" spans="1:7" ht="15" x14ac:dyDescent="0.25">
      <c r="A1069" s="330">
        <v>1064</v>
      </c>
      <c r="B1069" s="330" t="s">
        <v>2234</v>
      </c>
      <c r="C1069" s="330" t="s">
        <v>2231</v>
      </c>
      <c r="D1069" s="330" t="s">
        <v>747</v>
      </c>
      <c r="E1069" s="330" t="s">
        <v>829</v>
      </c>
      <c r="F1069" s="330" t="s">
        <v>830</v>
      </c>
      <c r="G1069" s="330"/>
    </row>
    <row r="1070" spans="1:7" ht="15" x14ac:dyDescent="0.25">
      <c r="A1070" s="330">
        <v>1065</v>
      </c>
      <c r="B1070" s="330" t="s">
        <v>2235</v>
      </c>
      <c r="C1070" s="330" t="s">
        <v>2231</v>
      </c>
      <c r="D1070" s="330" t="s">
        <v>747</v>
      </c>
      <c r="E1070" s="330" t="s">
        <v>829</v>
      </c>
      <c r="F1070" s="330" t="s">
        <v>830</v>
      </c>
      <c r="G1070" s="330"/>
    </row>
    <row r="1071" spans="1:7" ht="15" x14ac:dyDescent="0.25">
      <c r="A1071" s="330">
        <v>1066</v>
      </c>
      <c r="B1071" s="330" t="s">
        <v>2236</v>
      </c>
      <c r="C1071" s="330" t="s">
        <v>2231</v>
      </c>
      <c r="D1071" s="330" t="s">
        <v>747</v>
      </c>
      <c r="E1071" s="330" t="s">
        <v>829</v>
      </c>
      <c r="F1071" s="330" t="s">
        <v>830</v>
      </c>
      <c r="G1071" s="330"/>
    </row>
    <row r="1072" spans="1:7" ht="15" x14ac:dyDescent="0.25">
      <c r="A1072" s="330">
        <v>1067</v>
      </c>
      <c r="B1072" s="330" t="s">
        <v>2237</v>
      </c>
      <c r="C1072" s="330" t="s">
        <v>2238</v>
      </c>
      <c r="D1072" s="330" t="s">
        <v>747</v>
      </c>
      <c r="E1072" s="330" t="s">
        <v>829</v>
      </c>
      <c r="F1072" s="330" t="s">
        <v>830</v>
      </c>
      <c r="G1072" s="330"/>
    </row>
    <row r="1073" spans="1:7" ht="15" x14ac:dyDescent="0.25">
      <c r="A1073" s="330">
        <v>1068</v>
      </c>
      <c r="B1073" s="330" t="s">
        <v>2239</v>
      </c>
      <c r="C1073" s="330" t="s">
        <v>2238</v>
      </c>
      <c r="D1073" s="330" t="s">
        <v>747</v>
      </c>
      <c r="E1073" s="330" t="s">
        <v>829</v>
      </c>
      <c r="F1073" s="330" t="s">
        <v>830</v>
      </c>
      <c r="G1073" s="330"/>
    </row>
    <row r="1074" spans="1:7" ht="15" x14ac:dyDescent="0.25">
      <c r="A1074" s="330">
        <v>1069</v>
      </c>
      <c r="B1074" s="330" t="s">
        <v>2240</v>
      </c>
      <c r="C1074" s="330" t="s">
        <v>2238</v>
      </c>
      <c r="D1074" s="330" t="s">
        <v>747</v>
      </c>
      <c r="E1074" s="330" t="s">
        <v>829</v>
      </c>
      <c r="F1074" s="330" t="s">
        <v>830</v>
      </c>
      <c r="G1074" s="330"/>
    </row>
    <row r="1075" spans="1:7" ht="15" x14ac:dyDescent="0.25">
      <c r="A1075" s="330">
        <v>1070</v>
      </c>
      <c r="B1075" s="330" t="s">
        <v>2241</v>
      </c>
      <c r="C1075" s="330" t="s">
        <v>2238</v>
      </c>
      <c r="D1075" s="330" t="s">
        <v>747</v>
      </c>
      <c r="E1075" s="330" t="s">
        <v>829</v>
      </c>
      <c r="F1075" s="330" t="s">
        <v>830</v>
      </c>
      <c r="G1075" s="330"/>
    </row>
    <row r="1076" spans="1:7" ht="15" x14ac:dyDescent="0.25">
      <c r="A1076" s="330">
        <v>1071</v>
      </c>
      <c r="B1076" s="330" t="s">
        <v>2242</v>
      </c>
      <c r="C1076" s="330" t="s">
        <v>2238</v>
      </c>
      <c r="D1076" s="330" t="s">
        <v>747</v>
      </c>
      <c r="E1076" s="330" t="s">
        <v>829</v>
      </c>
      <c r="F1076" s="330" t="s">
        <v>830</v>
      </c>
      <c r="G1076" s="330"/>
    </row>
    <row r="1077" spans="1:7" ht="15" x14ac:dyDescent="0.25">
      <c r="A1077" s="330">
        <v>1072</v>
      </c>
      <c r="B1077" s="330" t="s">
        <v>2243</v>
      </c>
      <c r="C1077" s="330" t="s">
        <v>2244</v>
      </c>
      <c r="D1077" s="330" t="s">
        <v>747</v>
      </c>
      <c r="E1077" s="330" t="s">
        <v>1509</v>
      </c>
      <c r="F1077" s="330" t="s">
        <v>818</v>
      </c>
      <c r="G1077" s="330"/>
    </row>
    <row r="1078" spans="1:7" ht="15" x14ac:dyDescent="0.25">
      <c r="A1078" s="330">
        <v>1073</v>
      </c>
      <c r="B1078" s="330" t="s">
        <v>2245</v>
      </c>
      <c r="C1078" s="330" t="s">
        <v>2246</v>
      </c>
      <c r="D1078" s="330" t="s">
        <v>747</v>
      </c>
      <c r="E1078" s="330" t="s">
        <v>1509</v>
      </c>
      <c r="F1078" s="330" t="s">
        <v>818</v>
      </c>
      <c r="G1078" s="330"/>
    </row>
    <row r="1079" spans="1:7" ht="15" x14ac:dyDescent="0.25">
      <c r="A1079" s="330">
        <v>1074</v>
      </c>
      <c r="B1079" s="330" t="s">
        <v>2247</v>
      </c>
      <c r="C1079" s="330" t="s">
        <v>2248</v>
      </c>
      <c r="D1079" s="330" t="s">
        <v>747</v>
      </c>
      <c r="E1079" s="330" t="s">
        <v>894</v>
      </c>
      <c r="F1079" s="330" t="s">
        <v>895</v>
      </c>
      <c r="G1079" s="330"/>
    </row>
    <row r="1080" spans="1:7" ht="15" x14ac:dyDescent="0.25">
      <c r="A1080" s="330">
        <v>1075</v>
      </c>
      <c r="B1080" s="330" t="s">
        <v>2249</v>
      </c>
      <c r="C1080" s="330" t="s">
        <v>2250</v>
      </c>
      <c r="D1080" s="330" t="s">
        <v>747</v>
      </c>
      <c r="E1080" s="330" t="s">
        <v>894</v>
      </c>
      <c r="F1080" s="330" t="s">
        <v>895</v>
      </c>
      <c r="G1080" s="330"/>
    </row>
    <row r="1081" spans="1:7" ht="15" x14ac:dyDescent="0.25">
      <c r="A1081" s="330">
        <v>1076</v>
      </c>
      <c r="B1081" s="330" t="s">
        <v>2251</v>
      </c>
      <c r="C1081" s="330" t="s">
        <v>2252</v>
      </c>
      <c r="D1081" s="330" t="s">
        <v>747</v>
      </c>
      <c r="E1081" s="330" t="s">
        <v>791</v>
      </c>
      <c r="F1081" s="330" t="s">
        <v>792</v>
      </c>
      <c r="G1081" s="330"/>
    </row>
    <row r="1082" spans="1:7" ht="15" x14ac:dyDescent="0.25">
      <c r="A1082" s="330">
        <v>1077</v>
      </c>
      <c r="B1082" s="330" t="s">
        <v>2253</v>
      </c>
      <c r="C1082" s="330" t="s">
        <v>2254</v>
      </c>
      <c r="D1082" s="330" t="s">
        <v>747</v>
      </c>
      <c r="E1082" s="330" t="s">
        <v>800</v>
      </c>
      <c r="F1082" s="330" t="s">
        <v>801</v>
      </c>
      <c r="G1082" s="330"/>
    </row>
    <row r="1083" spans="1:7" ht="15" x14ac:dyDescent="0.25">
      <c r="A1083" s="330">
        <v>1078</v>
      </c>
      <c r="B1083" s="330" t="s">
        <v>2255</v>
      </c>
      <c r="C1083" s="330" t="s">
        <v>2254</v>
      </c>
      <c r="D1083" s="330" t="s">
        <v>747</v>
      </c>
      <c r="E1083" s="330" t="s">
        <v>800</v>
      </c>
      <c r="F1083" s="330" t="s">
        <v>801</v>
      </c>
      <c r="G1083" s="330"/>
    </row>
    <row r="1084" spans="1:7" ht="15" x14ac:dyDescent="0.25">
      <c r="A1084" s="330">
        <v>1079</v>
      </c>
      <c r="B1084" s="330" t="s">
        <v>2256</v>
      </c>
      <c r="C1084" s="330" t="s">
        <v>2257</v>
      </c>
      <c r="D1084" s="330" t="s">
        <v>747</v>
      </c>
      <c r="E1084" s="330" t="s">
        <v>781</v>
      </c>
      <c r="F1084" s="330" t="s">
        <v>782</v>
      </c>
      <c r="G1084" s="330"/>
    </row>
    <row r="1085" spans="1:7" ht="15" x14ac:dyDescent="0.25">
      <c r="A1085" s="330">
        <v>1080</v>
      </c>
      <c r="B1085" s="330" t="s">
        <v>2258</v>
      </c>
      <c r="C1085" s="330" t="s">
        <v>2259</v>
      </c>
      <c r="D1085" s="330" t="s">
        <v>747</v>
      </c>
      <c r="E1085" s="330" t="s">
        <v>829</v>
      </c>
      <c r="F1085" s="330" t="s">
        <v>830</v>
      </c>
      <c r="G1085" s="330"/>
    </row>
    <row r="1086" spans="1:7" ht="15" x14ac:dyDescent="0.25">
      <c r="A1086" s="330">
        <v>1081</v>
      </c>
      <c r="B1086" s="330" t="s">
        <v>2260</v>
      </c>
      <c r="C1086" s="330" t="s">
        <v>2261</v>
      </c>
      <c r="D1086" s="330" t="s">
        <v>747</v>
      </c>
      <c r="E1086" s="330" t="s">
        <v>791</v>
      </c>
      <c r="F1086" s="330" t="s">
        <v>792</v>
      </c>
      <c r="G1086" s="330"/>
    </row>
    <row r="1087" spans="1:7" ht="15" x14ac:dyDescent="0.25">
      <c r="A1087" s="330">
        <v>1082</v>
      </c>
      <c r="B1087" s="330" t="s">
        <v>2262</v>
      </c>
      <c r="C1087" s="330" t="s">
        <v>2263</v>
      </c>
      <c r="D1087" s="330" t="s">
        <v>747</v>
      </c>
      <c r="E1087" s="330" t="s">
        <v>829</v>
      </c>
      <c r="F1087" s="330" t="s">
        <v>830</v>
      </c>
      <c r="G1087" s="330"/>
    </row>
    <row r="1088" spans="1:7" ht="15" x14ac:dyDescent="0.25">
      <c r="A1088" s="330">
        <v>1083</v>
      </c>
      <c r="B1088" s="330" t="s">
        <v>2264</v>
      </c>
      <c r="C1088" s="330" t="s">
        <v>2250</v>
      </c>
      <c r="D1088" s="330" t="s">
        <v>747</v>
      </c>
      <c r="E1088" s="330" t="s">
        <v>894</v>
      </c>
      <c r="F1088" s="330" t="s">
        <v>895</v>
      </c>
      <c r="G1088" s="330"/>
    </row>
    <row r="1089" spans="1:7" ht="15" x14ac:dyDescent="0.25">
      <c r="A1089" s="330">
        <v>1084</v>
      </c>
      <c r="B1089" s="330" t="s">
        <v>2265</v>
      </c>
      <c r="C1089" s="330" t="s">
        <v>2250</v>
      </c>
      <c r="D1089" s="330" t="s">
        <v>747</v>
      </c>
      <c r="E1089" s="330" t="s">
        <v>894</v>
      </c>
      <c r="F1089" s="330" t="s">
        <v>895</v>
      </c>
      <c r="G1089" s="330"/>
    </row>
    <row r="1090" spans="1:7" ht="15" x14ac:dyDescent="0.25">
      <c r="A1090" s="330">
        <v>1085</v>
      </c>
      <c r="B1090" s="330" t="s">
        <v>2266</v>
      </c>
      <c r="C1090" s="330" t="s">
        <v>2267</v>
      </c>
      <c r="D1090" s="330" t="s">
        <v>747</v>
      </c>
      <c r="E1090" s="330" t="s">
        <v>894</v>
      </c>
      <c r="F1090" s="330" t="s">
        <v>895</v>
      </c>
      <c r="G1090" s="330"/>
    </row>
    <row r="1091" spans="1:7" ht="15" x14ac:dyDescent="0.25">
      <c r="A1091" s="330">
        <v>1086</v>
      </c>
      <c r="B1091" s="330" t="s">
        <v>2268</v>
      </c>
      <c r="C1091" s="330" t="s">
        <v>2269</v>
      </c>
      <c r="D1091" s="330" t="s">
        <v>747</v>
      </c>
      <c r="E1091" s="330" t="s">
        <v>829</v>
      </c>
      <c r="F1091" s="330" t="s">
        <v>830</v>
      </c>
      <c r="G1091" s="330"/>
    </row>
    <row r="1092" spans="1:7" ht="15" x14ac:dyDescent="0.25">
      <c r="A1092" s="330">
        <v>1087</v>
      </c>
      <c r="B1092" s="330" t="s">
        <v>2270</v>
      </c>
      <c r="C1092" s="330" t="s">
        <v>2271</v>
      </c>
      <c r="D1092" s="330" t="s">
        <v>747</v>
      </c>
      <c r="E1092" s="330" t="s">
        <v>2213</v>
      </c>
      <c r="F1092" s="330" t="s">
        <v>801</v>
      </c>
      <c r="G1092" s="330"/>
    </row>
    <row r="1093" spans="1:7" ht="15" x14ac:dyDescent="0.25">
      <c r="A1093" s="330">
        <v>1088</v>
      </c>
      <c r="B1093" s="330" t="s">
        <v>2272</v>
      </c>
      <c r="C1093" s="330" t="s">
        <v>2273</v>
      </c>
      <c r="D1093" s="330" t="s">
        <v>747</v>
      </c>
      <c r="E1093" s="330" t="s">
        <v>2213</v>
      </c>
      <c r="F1093" s="330" t="s">
        <v>801</v>
      </c>
      <c r="G1093" s="330"/>
    </row>
    <row r="1094" spans="1:7" ht="15" x14ac:dyDescent="0.25">
      <c r="A1094" s="330">
        <v>1089</v>
      </c>
      <c r="B1094" s="330" t="s">
        <v>2274</v>
      </c>
      <c r="C1094" s="330" t="s">
        <v>2273</v>
      </c>
      <c r="D1094" s="330" t="s">
        <v>747</v>
      </c>
      <c r="E1094" s="330" t="s">
        <v>2213</v>
      </c>
      <c r="F1094" s="330" t="s">
        <v>801</v>
      </c>
      <c r="G1094" s="330"/>
    </row>
    <row r="1095" spans="1:7" ht="15" x14ac:dyDescent="0.25">
      <c r="A1095" s="330">
        <v>1090</v>
      </c>
      <c r="B1095" s="330" t="s">
        <v>2275</v>
      </c>
      <c r="C1095" s="330" t="s">
        <v>2273</v>
      </c>
      <c r="D1095" s="330" t="s">
        <v>747</v>
      </c>
      <c r="E1095" s="330" t="s">
        <v>2213</v>
      </c>
      <c r="F1095" s="330" t="s">
        <v>801</v>
      </c>
      <c r="G1095" s="330"/>
    </row>
    <row r="1096" spans="1:7" ht="15" x14ac:dyDescent="0.25">
      <c r="A1096" s="330">
        <v>1091</v>
      </c>
      <c r="B1096" s="330" t="s">
        <v>2276</v>
      </c>
      <c r="C1096" s="330" t="s">
        <v>2277</v>
      </c>
      <c r="D1096" s="330" t="s">
        <v>747</v>
      </c>
      <c r="E1096" s="330" t="s">
        <v>2213</v>
      </c>
      <c r="F1096" s="330" t="s">
        <v>801</v>
      </c>
      <c r="G1096" s="330"/>
    </row>
    <row r="1097" spans="1:7" ht="15" x14ac:dyDescent="0.25">
      <c r="A1097" s="330">
        <v>1092</v>
      </c>
      <c r="B1097" s="330" t="s">
        <v>2278</v>
      </c>
      <c r="C1097" s="330" t="s">
        <v>2279</v>
      </c>
      <c r="D1097" s="330" t="s">
        <v>747</v>
      </c>
      <c r="E1097" s="330" t="s">
        <v>1509</v>
      </c>
      <c r="F1097" s="330" t="s">
        <v>818</v>
      </c>
      <c r="G1097" s="330"/>
    </row>
    <row r="1098" spans="1:7" ht="15" x14ac:dyDescent="0.25">
      <c r="A1098" s="330">
        <v>1093</v>
      </c>
      <c r="B1098" s="330" t="s">
        <v>2280</v>
      </c>
      <c r="C1098" s="330" t="s">
        <v>2281</v>
      </c>
      <c r="D1098" s="330" t="s">
        <v>747</v>
      </c>
      <c r="E1098" s="330" t="s">
        <v>781</v>
      </c>
      <c r="F1098" s="330" t="s">
        <v>782</v>
      </c>
      <c r="G1098" s="330"/>
    </row>
    <row r="1099" spans="1:7" ht="15" x14ac:dyDescent="0.25">
      <c r="A1099" s="330">
        <v>1094</v>
      </c>
      <c r="B1099" s="330" t="s">
        <v>2282</v>
      </c>
      <c r="C1099" s="330" t="s">
        <v>2283</v>
      </c>
      <c r="D1099" s="330" t="s">
        <v>747</v>
      </c>
      <c r="E1099" s="330" t="s">
        <v>829</v>
      </c>
      <c r="F1099" s="330" t="s">
        <v>830</v>
      </c>
      <c r="G1099" s="330"/>
    </row>
    <row r="1100" spans="1:7" ht="15" x14ac:dyDescent="0.25">
      <c r="A1100" s="330">
        <v>1095</v>
      </c>
      <c r="B1100" s="330" t="s">
        <v>2284</v>
      </c>
      <c r="C1100" s="330" t="s">
        <v>2283</v>
      </c>
      <c r="D1100" s="330" t="s">
        <v>747</v>
      </c>
      <c r="E1100" s="330" t="s">
        <v>829</v>
      </c>
      <c r="F1100" s="330" t="s">
        <v>830</v>
      </c>
      <c r="G1100" s="330"/>
    </row>
    <row r="1101" spans="1:7" ht="15" x14ac:dyDescent="0.25">
      <c r="A1101" s="330">
        <v>1096</v>
      </c>
      <c r="B1101" s="330" t="s">
        <v>2285</v>
      </c>
      <c r="C1101" s="330" t="s">
        <v>2286</v>
      </c>
      <c r="D1101" s="330" t="s">
        <v>747</v>
      </c>
      <c r="E1101" s="330" t="s">
        <v>829</v>
      </c>
      <c r="F1101" s="330" t="s">
        <v>830</v>
      </c>
      <c r="G1101" s="330"/>
    </row>
    <row r="1102" spans="1:7" ht="15" x14ac:dyDescent="0.25">
      <c r="A1102" s="330">
        <v>1097</v>
      </c>
      <c r="B1102" s="330" t="s">
        <v>2287</v>
      </c>
      <c r="C1102" s="330" t="s">
        <v>2286</v>
      </c>
      <c r="D1102" s="330" t="s">
        <v>747</v>
      </c>
      <c r="E1102" s="330" t="s">
        <v>829</v>
      </c>
      <c r="F1102" s="330" t="s">
        <v>830</v>
      </c>
      <c r="G1102" s="330"/>
    </row>
    <row r="1103" spans="1:7" ht="15" x14ac:dyDescent="0.25">
      <c r="A1103" s="330">
        <v>1098</v>
      </c>
      <c r="B1103" s="330" t="s">
        <v>2288</v>
      </c>
      <c r="C1103" s="330" t="s">
        <v>2289</v>
      </c>
      <c r="D1103" s="330" t="s">
        <v>747</v>
      </c>
      <c r="E1103" s="330" t="s">
        <v>855</v>
      </c>
      <c r="F1103" s="330" t="s">
        <v>856</v>
      </c>
      <c r="G1103" s="330"/>
    </row>
    <row r="1104" spans="1:7" ht="15" x14ac:dyDescent="0.25">
      <c r="A1104" s="330">
        <v>1099</v>
      </c>
      <c r="B1104" s="330" t="s">
        <v>2290</v>
      </c>
      <c r="C1104" s="330" t="s">
        <v>2291</v>
      </c>
      <c r="D1104" s="330" t="s">
        <v>747</v>
      </c>
      <c r="E1104" s="330" t="s">
        <v>829</v>
      </c>
      <c r="F1104" s="330" t="s">
        <v>830</v>
      </c>
      <c r="G1104" s="330"/>
    </row>
    <row r="1105" spans="1:7" ht="15" x14ac:dyDescent="0.25">
      <c r="A1105" s="330">
        <v>1100</v>
      </c>
      <c r="B1105" s="330" t="s">
        <v>2292</v>
      </c>
      <c r="C1105" s="330" t="s">
        <v>2291</v>
      </c>
      <c r="D1105" s="330" t="s">
        <v>747</v>
      </c>
      <c r="E1105" s="330" t="s">
        <v>829</v>
      </c>
      <c r="F1105" s="330" t="s">
        <v>830</v>
      </c>
      <c r="G1105" s="330"/>
    </row>
    <row r="1106" spans="1:7" ht="15" x14ac:dyDescent="0.25">
      <c r="A1106" s="330">
        <v>1101</v>
      </c>
      <c r="B1106" s="330" t="s">
        <v>2293</v>
      </c>
      <c r="C1106" s="330" t="s">
        <v>2294</v>
      </c>
      <c r="D1106" s="330" t="s">
        <v>747</v>
      </c>
      <c r="E1106" s="330" t="s">
        <v>829</v>
      </c>
      <c r="F1106" s="330" t="s">
        <v>830</v>
      </c>
      <c r="G1106" s="330"/>
    </row>
    <row r="1107" spans="1:7" ht="15" x14ac:dyDescent="0.25">
      <c r="A1107" s="330">
        <v>1102</v>
      </c>
      <c r="B1107" s="330" t="s">
        <v>2295</v>
      </c>
      <c r="C1107" s="330" t="s">
        <v>2294</v>
      </c>
      <c r="D1107" s="330" t="s">
        <v>747</v>
      </c>
      <c r="E1107" s="330" t="s">
        <v>829</v>
      </c>
      <c r="F1107" s="330" t="s">
        <v>830</v>
      </c>
      <c r="G1107" s="330"/>
    </row>
    <row r="1108" spans="1:7" ht="15" x14ac:dyDescent="0.25">
      <c r="A1108" s="330">
        <v>1103</v>
      </c>
      <c r="B1108" s="330" t="s">
        <v>2296</v>
      </c>
      <c r="C1108" s="330" t="s">
        <v>2297</v>
      </c>
      <c r="D1108" s="330" t="s">
        <v>747</v>
      </c>
      <c r="E1108" s="330" t="s">
        <v>781</v>
      </c>
      <c r="F1108" s="330" t="s">
        <v>782</v>
      </c>
      <c r="G1108" s="330"/>
    </row>
    <row r="1109" spans="1:7" ht="15" x14ac:dyDescent="0.25">
      <c r="A1109" s="330">
        <v>1104</v>
      </c>
      <c r="B1109" s="330" t="s">
        <v>2298</v>
      </c>
      <c r="C1109" s="330" t="s">
        <v>2299</v>
      </c>
      <c r="D1109" s="330" t="s">
        <v>747</v>
      </c>
      <c r="E1109" s="330" t="s">
        <v>781</v>
      </c>
      <c r="F1109" s="330" t="s">
        <v>782</v>
      </c>
      <c r="G1109" s="330"/>
    </row>
    <row r="1110" spans="1:7" ht="15" x14ac:dyDescent="0.25">
      <c r="A1110" s="330">
        <v>1105</v>
      </c>
      <c r="B1110" s="330" t="s">
        <v>2300</v>
      </c>
      <c r="C1110" s="330" t="s">
        <v>2301</v>
      </c>
      <c r="D1110" s="330" t="s">
        <v>747</v>
      </c>
      <c r="E1110" s="330" t="s">
        <v>781</v>
      </c>
      <c r="F1110" s="330" t="s">
        <v>782</v>
      </c>
      <c r="G1110" s="330"/>
    </row>
    <row r="1111" spans="1:7" ht="15" x14ac:dyDescent="0.25">
      <c r="A1111" s="330">
        <v>1106</v>
      </c>
      <c r="B1111" s="330" t="s">
        <v>2302</v>
      </c>
      <c r="C1111" s="330" t="s">
        <v>2303</v>
      </c>
      <c r="D1111" s="330" t="s">
        <v>747</v>
      </c>
      <c r="E1111" s="330" t="s">
        <v>829</v>
      </c>
      <c r="F1111" s="330" t="s">
        <v>830</v>
      </c>
      <c r="G1111" s="330"/>
    </row>
    <row r="1112" spans="1:7" ht="15" x14ac:dyDescent="0.25">
      <c r="A1112" s="330">
        <v>1107</v>
      </c>
      <c r="B1112" s="330" t="s">
        <v>2304</v>
      </c>
      <c r="C1112" s="330" t="s">
        <v>2305</v>
      </c>
      <c r="D1112" s="330" t="s">
        <v>747</v>
      </c>
      <c r="E1112" s="330" t="s">
        <v>829</v>
      </c>
      <c r="F1112" s="330" t="s">
        <v>830</v>
      </c>
      <c r="G1112" s="330"/>
    </row>
    <row r="1113" spans="1:7" ht="15" x14ac:dyDescent="0.25">
      <c r="A1113" s="330">
        <v>1108</v>
      </c>
      <c r="B1113" s="330" t="s">
        <v>2306</v>
      </c>
      <c r="C1113" s="330" t="s">
        <v>2307</v>
      </c>
      <c r="D1113" s="330" t="s">
        <v>747</v>
      </c>
      <c r="E1113" s="330" t="s">
        <v>2213</v>
      </c>
      <c r="F1113" s="330" t="s">
        <v>801</v>
      </c>
      <c r="G1113" s="330"/>
    </row>
    <row r="1114" spans="1:7" ht="15" x14ac:dyDescent="0.25">
      <c r="A1114" s="330">
        <v>1109</v>
      </c>
      <c r="B1114" s="330" t="s">
        <v>2308</v>
      </c>
      <c r="C1114" s="330" t="s">
        <v>2309</v>
      </c>
      <c r="D1114" s="330" t="s">
        <v>747</v>
      </c>
      <c r="E1114" s="330" t="s">
        <v>1509</v>
      </c>
      <c r="F1114" s="330" t="s">
        <v>818</v>
      </c>
      <c r="G1114" s="330"/>
    </row>
    <row r="1115" spans="1:7" ht="15" x14ac:dyDescent="0.25">
      <c r="A1115" s="330">
        <v>1110</v>
      </c>
      <c r="B1115" s="330" t="s">
        <v>2310</v>
      </c>
      <c r="C1115" s="330" t="s">
        <v>2311</v>
      </c>
      <c r="D1115" s="330" t="s">
        <v>747</v>
      </c>
      <c r="E1115" s="330" t="s">
        <v>829</v>
      </c>
      <c r="F1115" s="330" t="s">
        <v>830</v>
      </c>
      <c r="G1115" s="330"/>
    </row>
    <row r="1116" spans="1:7" ht="15" x14ac:dyDescent="0.25">
      <c r="A1116" s="330">
        <v>1111</v>
      </c>
      <c r="B1116" s="330" t="s">
        <v>2312</v>
      </c>
      <c r="C1116" s="330" t="s">
        <v>2313</v>
      </c>
      <c r="D1116" s="330" t="s">
        <v>747</v>
      </c>
      <c r="E1116" s="330" t="s">
        <v>894</v>
      </c>
      <c r="F1116" s="330" t="s">
        <v>895</v>
      </c>
      <c r="G1116" s="330"/>
    </row>
    <row r="1117" spans="1:7" ht="15" x14ac:dyDescent="0.25">
      <c r="A1117" s="330">
        <v>1112</v>
      </c>
      <c r="B1117" s="330" t="s">
        <v>2314</v>
      </c>
      <c r="C1117" s="330" t="s">
        <v>2315</v>
      </c>
      <c r="D1117" s="330" t="s">
        <v>747</v>
      </c>
      <c r="E1117" s="330" t="s">
        <v>894</v>
      </c>
      <c r="F1117" s="330" t="s">
        <v>895</v>
      </c>
      <c r="G1117" s="330"/>
    </row>
    <row r="1118" spans="1:7" ht="15" x14ac:dyDescent="0.25">
      <c r="A1118" s="330">
        <v>1113</v>
      </c>
      <c r="B1118" s="330" t="s">
        <v>2316</v>
      </c>
      <c r="C1118" s="330" t="s">
        <v>2317</v>
      </c>
      <c r="D1118" s="330" t="s">
        <v>747</v>
      </c>
      <c r="E1118" s="330" t="s">
        <v>829</v>
      </c>
      <c r="F1118" s="330" t="s">
        <v>830</v>
      </c>
      <c r="G1118" s="330"/>
    </row>
    <row r="1119" spans="1:7" ht="15" x14ac:dyDescent="0.25">
      <c r="A1119" s="330">
        <v>1114</v>
      </c>
      <c r="B1119" s="330" t="s">
        <v>2318</v>
      </c>
      <c r="C1119" s="330" t="s">
        <v>2319</v>
      </c>
      <c r="D1119" s="330" t="s">
        <v>747</v>
      </c>
      <c r="E1119" s="330" t="s">
        <v>829</v>
      </c>
      <c r="F1119" s="330" t="s">
        <v>830</v>
      </c>
      <c r="G1119" s="330"/>
    </row>
    <row r="1120" spans="1:7" ht="15" x14ac:dyDescent="0.25">
      <c r="A1120" s="330">
        <v>1115</v>
      </c>
      <c r="B1120" s="330" t="s">
        <v>2320</v>
      </c>
      <c r="C1120" s="330" t="s">
        <v>2321</v>
      </c>
      <c r="D1120" s="330" t="s">
        <v>747</v>
      </c>
      <c r="E1120" s="330" t="s">
        <v>829</v>
      </c>
      <c r="F1120" s="330" t="s">
        <v>1861</v>
      </c>
      <c r="G1120" s="330"/>
    </row>
    <row r="1121" spans="1:7" ht="15" x14ac:dyDescent="0.25">
      <c r="A1121" s="330">
        <v>1116</v>
      </c>
      <c r="B1121" s="330" t="s">
        <v>2322</v>
      </c>
      <c r="C1121" s="330" t="s">
        <v>2323</v>
      </c>
      <c r="D1121" s="330" t="s">
        <v>747</v>
      </c>
      <c r="E1121" s="330" t="s">
        <v>829</v>
      </c>
      <c r="F1121" s="330" t="s">
        <v>830</v>
      </c>
      <c r="G1121" s="330"/>
    </row>
    <row r="1122" spans="1:7" ht="15" x14ac:dyDescent="0.25">
      <c r="A1122" s="330">
        <v>1117</v>
      </c>
      <c r="B1122" s="330" t="s">
        <v>2324</v>
      </c>
      <c r="C1122" s="330" t="s">
        <v>2325</v>
      </c>
      <c r="D1122" s="330" t="s">
        <v>747</v>
      </c>
      <c r="E1122" s="330" t="s">
        <v>829</v>
      </c>
      <c r="F1122" s="330" t="s">
        <v>830</v>
      </c>
      <c r="G1122" s="330"/>
    </row>
    <row r="1123" spans="1:7" ht="15" x14ac:dyDescent="0.25">
      <c r="A1123" s="330">
        <v>1118</v>
      </c>
      <c r="B1123" s="330" t="s">
        <v>2326</v>
      </c>
      <c r="C1123" s="330" t="s">
        <v>2327</v>
      </c>
      <c r="D1123" s="330" t="s">
        <v>747</v>
      </c>
      <c r="E1123" s="330" t="s">
        <v>791</v>
      </c>
      <c r="F1123" s="330" t="s">
        <v>792</v>
      </c>
      <c r="G1123" s="330"/>
    </row>
    <row r="1124" spans="1:7" ht="15" x14ac:dyDescent="0.25">
      <c r="A1124" s="330">
        <v>1119</v>
      </c>
      <c r="B1124" s="330" t="s">
        <v>2328</v>
      </c>
      <c r="C1124" s="330" t="s">
        <v>2329</v>
      </c>
      <c r="D1124" s="330" t="s">
        <v>747</v>
      </c>
      <c r="E1124" s="330" t="s">
        <v>829</v>
      </c>
      <c r="F1124" s="330" t="s">
        <v>830</v>
      </c>
      <c r="G1124" s="330"/>
    </row>
    <row r="1125" spans="1:7" ht="15" x14ac:dyDescent="0.25">
      <c r="A1125" s="330">
        <v>1120</v>
      </c>
      <c r="B1125" s="330" t="s">
        <v>2330</v>
      </c>
      <c r="C1125" s="330" t="s">
        <v>2331</v>
      </c>
      <c r="D1125" s="330" t="s">
        <v>747</v>
      </c>
      <c r="E1125" s="330" t="s">
        <v>829</v>
      </c>
      <c r="F1125" s="330" t="s">
        <v>830</v>
      </c>
      <c r="G1125" s="330"/>
    </row>
    <row r="1126" spans="1:7" ht="15" x14ac:dyDescent="0.25">
      <c r="A1126" s="330">
        <v>1121</v>
      </c>
      <c r="B1126" s="330" t="s">
        <v>2332</v>
      </c>
      <c r="C1126" s="330" t="s">
        <v>2333</v>
      </c>
      <c r="D1126" s="330" t="s">
        <v>747</v>
      </c>
      <c r="E1126" s="330" t="s">
        <v>829</v>
      </c>
      <c r="F1126" s="330" t="s">
        <v>830</v>
      </c>
      <c r="G1126" s="330"/>
    </row>
    <row r="1127" spans="1:7" ht="15" x14ac:dyDescent="0.25">
      <c r="A1127" s="330">
        <v>1122</v>
      </c>
      <c r="B1127" s="330" t="s">
        <v>2334</v>
      </c>
      <c r="C1127" s="330" t="s">
        <v>2335</v>
      </c>
      <c r="D1127" s="330" t="s">
        <v>747</v>
      </c>
      <c r="E1127" s="330" t="s">
        <v>829</v>
      </c>
      <c r="F1127" s="330" t="s">
        <v>830</v>
      </c>
      <c r="G1127" s="330"/>
    </row>
    <row r="1128" spans="1:7" ht="15" x14ac:dyDescent="0.25">
      <c r="A1128" s="330">
        <v>1123</v>
      </c>
      <c r="B1128" s="330" t="s">
        <v>2336</v>
      </c>
      <c r="C1128" s="330" t="s">
        <v>2337</v>
      </c>
      <c r="D1128" s="330" t="s">
        <v>747</v>
      </c>
      <c r="E1128" s="330" t="s">
        <v>829</v>
      </c>
      <c r="F1128" s="330" t="s">
        <v>830</v>
      </c>
      <c r="G1128" s="330"/>
    </row>
    <row r="1129" spans="1:7" ht="15" x14ac:dyDescent="0.25">
      <c r="A1129" s="330">
        <v>1124</v>
      </c>
      <c r="B1129" s="330" t="s">
        <v>2338</v>
      </c>
      <c r="C1129" s="330" t="s">
        <v>2321</v>
      </c>
      <c r="D1129" s="330" t="s">
        <v>747</v>
      </c>
      <c r="E1129" s="330" t="s">
        <v>829</v>
      </c>
      <c r="F1129" s="330" t="s">
        <v>830</v>
      </c>
      <c r="G1129" s="330"/>
    </row>
    <row r="1130" spans="1:7" ht="15" x14ac:dyDescent="0.25">
      <c r="A1130" s="330">
        <v>1125</v>
      </c>
      <c r="B1130" s="330" t="s">
        <v>2339</v>
      </c>
      <c r="C1130" s="330" t="s">
        <v>2340</v>
      </c>
      <c r="D1130" s="330" t="s">
        <v>747</v>
      </c>
      <c r="E1130" s="330" t="s">
        <v>791</v>
      </c>
      <c r="F1130" s="330" t="s">
        <v>792</v>
      </c>
      <c r="G1130" s="330"/>
    </row>
    <row r="1131" spans="1:7" ht="15" x14ac:dyDescent="0.25">
      <c r="A1131" s="330">
        <v>1126</v>
      </c>
      <c r="B1131" s="330" t="s">
        <v>2341</v>
      </c>
      <c r="C1131" s="330" t="s">
        <v>2342</v>
      </c>
      <c r="D1131" s="330" t="s">
        <v>747</v>
      </c>
      <c r="E1131" s="330" t="s">
        <v>781</v>
      </c>
      <c r="F1131" s="330" t="s">
        <v>782</v>
      </c>
      <c r="G1131" s="330"/>
    </row>
    <row r="1132" spans="1:7" ht="15" x14ac:dyDescent="0.25">
      <c r="A1132" s="330">
        <v>1127</v>
      </c>
      <c r="B1132" s="330" t="s">
        <v>2343</v>
      </c>
      <c r="C1132" s="330" t="s">
        <v>2344</v>
      </c>
      <c r="D1132" s="330" t="s">
        <v>747</v>
      </c>
      <c r="E1132" s="330" t="s">
        <v>791</v>
      </c>
      <c r="F1132" s="330" t="s">
        <v>792</v>
      </c>
      <c r="G1132" s="330"/>
    </row>
    <row r="1133" spans="1:7" ht="15" x14ac:dyDescent="0.25">
      <c r="A1133" s="330">
        <v>1128</v>
      </c>
      <c r="B1133" s="330" t="s">
        <v>2345</v>
      </c>
      <c r="C1133" s="330" t="s">
        <v>2346</v>
      </c>
      <c r="D1133" s="330" t="s">
        <v>854</v>
      </c>
      <c r="E1133" s="330" t="s">
        <v>1118</v>
      </c>
      <c r="F1133" s="330" t="s">
        <v>1119</v>
      </c>
      <c r="G1133" s="330"/>
    </row>
    <row r="1134" spans="1:7" ht="15" x14ac:dyDescent="0.25">
      <c r="A1134" s="330">
        <v>1129</v>
      </c>
      <c r="B1134" s="330" t="s">
        <v>2347</v>
      </c>
      <c r="C1134" s="330" t="s">
        <v>2348</v>
      </c>
      <c r="D1134" s="330" t="s">
        <v>854</v>
      </c>
      <c r="E1134" s="330" t="s">
        <v>1403</v>
      </c>
      <c r="F1134" s="330" t="s">
        <v>1404</v>
      </c>
      <c r="G1134" s="330"/>
    </row>
    <row r="1135" spans="1:7" ht="14.25" x14ac:dyDescent="0.3">
      <c r="A1135" s="332">
        <v>1130</v>
      </c>
      <c r="B1135" s="332" t="s">
        <v>2349</v>
      </c>
      <c r="C1135" s="332" t="s">
        <v>2350</v>
      </c>
      <c r="D1135" s="332" t="s">
        <v>747</v>
      </c>
      <c r="E1135" s="332" t="s">
        <v>1403</v>
      </c>
      <c r="F1135" s="332" t="s">
        <v>1404</v>
      </c>
      <c r="G1135" s="332"/>
    </row>
    <row r="1136" spans="1:7" ht="14.25" x14ac:dyDescent="0.3">
      <c r="A1136" s="332">
        <v>1131</v>
      </c>
      <c r="B1136" s="332" t="s">
        <v>2351</v>
      </c>
      <c r="C1136" s="332" t="s">
        <v>2352</v>
      </c>
      <c r="D1136" s="332" t="s">
        <v>747</v>
      </c>
      <c r="E1136" s="332" t="s">
        <v>2213</v>
      </c>
      <c r="F1136" s="332" t="s">
        <v>801</v>
      </c>
      <c r="G1136" s="332"/>
    </row>
    <row r="1137" spans="1:7" ht="14.25" x14ac:dyDescent="0.3">
      <c r="A1137" s="332">
        <v>1132</v>
      </c>
      <c r="B1137" s="332" t="s">
        <v>2353</v>
      </c>
      <c r="C1137" s="332" t="s">
        <v>2354</v>
      </c>
      <c r="D1137" s="332" t="s">
        <v>747</v>
      </c>
      <c r="E1137" s="332" t="s">
        <v>2213</v>
      </c>
      <c r="F1137" s="332" t="s">
        <v>801</v>
      </c>
      <c r="G1137" s="332"/>
    </row>
    <row r="1138" spans="1:7" ht="14.25" x14ac:dyDescent="0.3">
      <c r="A1138" s="332">
        <v>1133</v>
      </c>
      <c r="B1138" s="332" t="s">
        <v>2355</v>
      </c>
      <c r="C1138" s="332" t="s">
        <v>2356</v>
      </c>
      <c r="D1138" s="332" t="s">
        <v>747</v>
      </c>
      <c r="E1138" s="332" t="s">
        <v>2213</v>
      </c>
      <c r="F1138" s="332" t="s">
        <v>801</v>
      </c>
      <c r="G1138" s="332"/>
    </row>
    <row r="1139" spans="1:7" ht="14.25" x14ac:dyDescent="0.3">
      <c r="A1139" s="332">
        <v>1134</v>
      </c>
      <c r="B1139" s="332" t="s">
        <v>2357</v>
      </c>
      <c r="C1139" s="332" t="s">
        <v>2358</v>
      </c>
      <c r="D1139" s="332" t="s">
        <v>747</v>
      </c>
      <c r="E1139" s="332" t="s">
        <v>2213</v>
      </c>
      <c r="F1139" s="332" t="s">
        <v>801</v>
      </c>
      <c r="G1139" s="332"/>
    </row>
    <row r="1140" spans="1:7" ht="14.25" x14ac:dyDescent="0.3">
      <c r="A1140" s="332">
        <v>1135</v>
      </c>
      <c r="B1140" s="332" t="s">
        <v>2359</v>
      </c>
      <c r="C1140" s="332" t="s">
        <v>2360</v>
      </c>
      <c r="D1140" s="332" t="s">
        <v>747</v>
      </c>
      <c r="E1140" s="332" t="s">
        <v>2213</v>
      </c>
      <c r="F1140" s="332" t="s">
        <v>801</v>
      </c>
      <c r="G1140" s="332"/>
    </row>
    <row r="1141" spans="1:7" ht="14.25" x14ac:dyDescent="0.3">
      <c r="A1141" s="332">
        <v>1136</v>
      </c>
      <c r="B1141" s="332" t="s">
        <v>2361</v>
      </c>
      <c r="C1141" s="332" t="s">
        <v>2360</v>
      </c>
      <c r="D1141" s="332" t="s">
        <v>747</v>
      </c>
      <c r="E1141" s="332" t="s">
        <v>2213</v>
      </c>
      <c r="F1141" s="332" t="s">
        <v>801</v>
      </c>
      <c r="G1141" s="332"/>
    </row>
    <row r="1142" spans="1:7" ht="14.25" x14ac:dyDescent="0.3">
      <c r="A1142" s="332">
        <v>1137</v>
      </c>
      <c r="B1142" s="332" t="s">
        <v>2362</v>
      </c>
      <c r="C1142" s="332" t="s">
        <v>2360</v>
      </c>
      <c r="D1142" s="332" t="s">
        <v>747</v>
      </c>
      <c r="E1142" s="332" t="s">
        <v>2213</v>
      </c>
      <c r="F1142" s="332" t="s">
        <v>801</v>
      </c>
      <c r="G1142" s="332"/>
    </row>
    <row r="1143" spans="1:7" ht="14.25" x14ac:dyDescent="0.3">
      <c r="A1143" s="332">
        <v>1138</v>
      </c>
      <c r="B1143" s="332" t="s">
        <v>2363</v>
      </c>
      <c r="C1143" s="332" t="s">
        <v>2360</v>
      </c>
      <c r="D1143" s="332" t="s">
        <v>747</v>
      </c>
      <c r="E1143" s="332" t="s">
        <v>2213</v>
      </c>
      <c r="F1143" s="332" t="s">
        <v>801</v>
      </c>
      <c r="G1143" s="332"/>
    </row>
    <row r="1144" spans="1:7" ht="14.25" x14ac:dyDescent="0.3">
      <c r="A1144" s="332">
        <v>1139</v>
      </c>
      <c r="B1144" s="332" t="s">
        <v>2364</v>
      </c>
      <c r="C1144" s="332" t="s">
        <v>2360</v>
      </c>
      <c r="D1144" s="332" t="s">
        <v>747</v>
      </c>
      <c r="E1144" s="332" t="s">
        <v>2213</v>
      </c>
      <c r="F1144" s="332" t="s">
        <v>801</v>
      </c>
      <c r="G1144" s="332"/>
    </row>
    <row r="1145" spans="1:7" ht="14.25" x14ac:dyDescent="0.3">
      <c r="A1145" s="332">
        <v>1140</v>
      </c>
      <c r="B1145" s="332" t="s">
        <v>2365</v>
      </c>
      <c r="C1145" s="332" t="s">
        <v>2366</v>
      </c>
      <c r="D1145" s="332" t="s">
        <v>747</v>
      </c>
      <c r="E1145" s="332" t="s">
        <v>1252</v>
      </c>
      <c r="F1145" s="332" t="s">
        <v>1253</v>
      </c>
      <c r="G1145" s="332"/>
    </row>
    <row r="1146" spans="1:7" ht="14.25" x14ac:dyDescent="0.3">
      <c r="A1146" s="332">
        <v>1141</v>
      </c>
      <c r="B1146" s="332" t="s">
        <v>2367</v>
      </c>
      <c r="C1146" s="332" t="s">
        <v>2368</v>
      </c>
      <c r="D1146" s="332" t="s">
        <v>747</v>
      </c>
      <c r="E1146" s="332" t="s">
        <v>1252</v>
      </c>
      <c r="F1146" s="332" t="s">
        <v>1253</v>
      </c>
      <c r="G1146" s="332"/>
    </row>
    <row r="1147" spans="1:7" ht="14.25" x14ac:dyDescent="0.3">
      <c r="A1147" s="332">
        <v>1142</v>
      </c>
      <c r="B1147" s="332" t="s">
        <v>2369</v>
      </c>
      <c r="C1147" s="332" t="s">
        <v>2370</v>
      </c>
      <c r="D1147" s="332" t="s">
        <v>747</v>
      </c>
      <c r="E1147" s="332" t="s">
        <v>1252</v>
      </c>
      <c r="F1147" s="332" t="s">
        <v>1253</v>
      </c>
      <c r="G1147" s="332"/>
    </row>
    <row r="1148" spans="1:7" ht="14.25" x14ac:dyDescent="0.3">
      <c r="A1148" s="332">
        <v>1143</v>
      </c>
      <c r="B1148" s="332" t="s">
        <v>2371</v>
      </c>
      <c r="C1148" s="332" t="s">
        <v>2372</v>
      </c>
      <c r="D1148" s="332" t="s">
        <v>747</v>
      </c>
      <c r="E1148" s="332" t="s">
        <v>791</v>
      </c>
      <c r="F1148" s="332" t="s">
        <v>792</v>
      </c>
      <c r="G1148" s="332"/>
    </row>
    <row r="1149" spans="1:7" ht="14.25" x14ac:dyDescent="0.3">
      <c r="A1149" s="332">
        <v>1144</v>
      </c>
      <c r="B1149" s="332" t="s">
        <v>2373</v>
      </c>
      <c r="C1149" s="332" t="s">
        <v>2372</v>
      </c>
      <c r="D1149" s="332" t="s">
        <v>747</v>
      </c>
      <c r="E1149" s="332" t="s">
        <v>1118</v>
      </c>
      <c r="F1149" s="332" t="s">
        <v>1119</v>
      </c>
      <c r="G1149" s="332"/>
    </row>
    <row r="1150" spans="1:7" ht="14.25" x14ac:dyDescent="0.3">
      <c r="A1150" s="332">
        <v>1145</v>
      </c>
      <c r="B1150" s="332" t="s">
        <v>2374</v>
      </c>
      <c r="C1150" s="332" t="s">
        <v>2372</v>
      </c>
      <c r="D1150" s="332" t="s">
        <v>747</v>
      </c>
      <c r="E1150" s="332" t="s">
        <v>1118</v>
      </c>
      <c r="F1150" s="332" t="s">
        <v>1119</v>
      </c>
      <c r="G1150" s="332"/>
    </row>
    <row r="1151" spans="1:7" ht="14.25" x14ac:dyDescent="0.3">
      <c r="A1151" s="332">
        <v>1146</v>
      </c>
      <c r="B1151" s="332" t="s">
        <v>2375</v>
      </c>
      <c r="C1151" s="332" t="s">
        <v>2372</v>
      </c>
      <c r="D1151" s="332" t="s">
        <v>747</v>
      </c>
      <c r="E1151" s="332" t="s">
        <v>1118</v>
      </c>
      <c r="F1151" s="332" t="s">
        <v>1119</v>
      </c>
      <c r="G1151" s="332"/>
    </row>
    <row r="1152" spans="1:7" ht="14.25" x14ac:dyDescent="0.3">
      <c r="A1152" s="332">
        <v>1147</v>
      </c>
      <c r="B1152" s="332" t="s">
        <v>2376</v>
      </c>
      <c r="C1152" s="332" t="s">
        <v>2377</v>
      </c>
      <c r="D1152" s="332" t="s">
        <v>747</v>
      </c>
      <c r="E1152" s="332" t="s">
        <v>781</v>
      </c>
      <c r="F1152" s="332" t="s">
        <v>782</v>
      </c>
      <c r="G1152" s="332"/>
    </row>
    <row r="1153" spans="1:7" ht="14.25" x14ac:dyDescent="0.3">
      <c r="A1153" s="332">
        <v>1148</v>
      </c>
      <c r="B1153" s="332" t="s">
        <v>2378</v>
      </c>
      <c r="C1153" s="332" t="s">
        <v>2379</v>
      </c>
      <c r="D1153" s="332" t="s">
        <v>747</v>
      </c>
      <c r="E1153" s="332" t="s">
        <v>829</v>
      </c>
      <c r="F1153" s="332" t="s">
        <v>830</v>
      </c>
      <c r="G1153" s="332"/>
    </row>
    <row r="1154" spans="1:7" ht="14.25" x14ac:dyDescent="0.3">
      <c r="A1154" s="332">
        <v>1149</v>
      </c>
      <c r="B1154" s="332" t="s">
        <v>2380</v>
      </c>
      <c r="C1154" s="332" t="s">
        <v>2379</v>
      </c>
      <c r="D1154" s="332" t="s">
        <v>747</v>
      </c>
      <c r="E1154" s="332" t="s">
        <v>886</v>
      </c>
      <c r="F1154" s="332" t="s">
        <v>887</v>
      </c>
      <c r="G1154" s="332"/>
    </row>
    <row r="1155" spans="1:7" ht="14.25" x14ac:dyDescent="0.3">
      <c r="A1155" s="332">
        <v>1150</v>
      </c>
      <c r="B1155" s="332" t="s">
        <v>2381</v>
      </c>
      <c r="C1155" s="332" t="s">
        <v>2379</v>
      </c>
      <c r="D1155" s="332" t="s">
        <v>747</v>
      </c>
      <c r="E1155" s="332" t="s">
        <v>791</v>
      </c>
      <c r="F1155" s="332" t="s">
        <v>792</v>
      </c>
      <c r="G1155" s="332"/>
    </row>
    <row r="1156" spans="1:7" ht="14.25" x14ac:dyDescent="0.3">
      <c r="A1156" s="332">
        <v>1151</v>
      </c>
      <c r="B1156" s="332" t="s">
        <v>2382</v>
      </c>
      <c r="C1156" s="332" t="s">
        <v>2383</v>
      </c>
      <c r="D1156" s="332" t="s">
        <v>747</v>
      </c>
      <c r="E1156" s="332" t="s">
        <v>829</v>
      </c>
      <c r="F1156" s="332" t="s">
        <v>830</v>
      </c>
      <c r="G1156" s="332"/>
    </row>
    <row r="1157" spans="1:7" ht="14.25" x14ac:dyDescent="0.3">
      <c r="A1157" s="332">
        <v>1152</v>
      </c>
      <c r="B1157" s="332" t="s">
        <v>2384</v>
      </c>
      <c r="C1157" s="332" t="s">
        <v>2383</v>
      </c>
      <c r="D1157" s="332" t="s">
        <v>747</v>
      </c>
      <c r="E1157" s="332" t="s">
        <v>886</v>
      </c>
      <c r="F1157" s="332" t="s">
        <v>887</v>
      </c>
      <c r="G1157" s="332"/>
    </row>
    <row r="1158" spans="1:7" ht="14.25" x14ac:dyDescent="0.3">
      <c r="A1158" s="332">
        <v>1153</v>
      </c>
      <c r="B1158" s="332" t="s">
        <v>2385</v>
      </c>
      <c r="C1158" s="332" t="s">
        <v>2377</v>
      </c>
      <c r="D1158" s="332" t="s">
        <v>747</v>
      </c>
      <c r="E1158" s="332" t="s">
        <v>781</v>
      </c>
      <c r="F1158" s="332" t="s">
        <v>782</v>
      </c>
      <c r="G1158" s="332"/>
    </row>
    <row r="1159" spans="1:7" ht="14.25" x14ac:dyDescent="0.3">
      <c r="A1159" s="332">
        <v>1154</v>
      </c>
      <c r="B1159" s="332" t="s">
        <v>2386</v>
      </c>
      <c r="C1159" s="332" t="s">
        <v>2387</v>
      </c>
      <c r="D1159" s="332" t="s">
        <v>747</v>
      </c>
      <c r="E1159" s="332" t="s">
        <v>1118</v>
      </c>
      <c r="F1159" s="332" t="s">
        <v>1119</v>
      </c>
      <c r="G1159" s="332"/>
    </row>
    <row r="1160" spans="1:7" ht="14.25" x14ac:dyDescent="0.3">
      <c r="A1160" s="332">
        <v>1155</v>
      </c>
      <c r="B1160" s="332" t="s">
        <v>2388</v>
      </c>
      <c r="C1160" s="332" t="s">
        <v>2389</v>
      </c>
      <c r="D1160" s="332" t="s">
        <v>747</v>
      </c>
      <c r="E1160" s="332" t="s">
        <v>829</v>
      </c>
      <c r="F1160" s="332" t="s">
        <v>830</v>
      </c>
      <c r="G1160" s="332"/>
    </row>
    <row r="1161" spans="1:7" ht="14.25" x14ac:dyDescent="0.3">
      <c r="A1161" s="332">
        <v>1156</v>
      </c>
      <c r="B1161" s="332" t="s">
        <v>2390</v>
      </c>
      <c r="C1161" s="332" t="s">
        <v>2389</v>
      </c>
      <c r="D1161" s="332" t="s">
        <v>747</v>
      </c>
      <c r="E1161" s="332" t="s">
        <v>829</v>
      </c>
      <c r="F1161" s="332" t="s">
        <v>830</v>
      </c>
      <c r="G1161" s="332"/>
    </row>
    <row r="1162" spans="1:7" ht="14.25" x14ac:dyDescent="0.3">
      <c r="A1162" s="332">
        <v>1157</v>
      </c>
      <c r="B1162" s="332" t="s">
        <v>2391</v>
      </c>
      <c r="C1162" s="332" t="s">
        <v>2389</v>
      </c>
      <c r="D1162" s="332" t="s">
        <v>747</v>
      </c>
      <c r="E1162" s="332" t="s">
        <v>829</v>
      </c>
      <c r="F1162" s="332" t="s">
        <v>830</v>
      </c>
      <c r="G1162" s="332"/>
    </row>
    <row r="1163" spans="1:7" ht="14.25" x14ac:dyDescent="0.3">
      <c r="A1163" s="332">
        <v>1158</v>
      </c>
      <c r="B1163" s="332" t="s">
        <v>2392</v>
      </c>
      <c r="C1163" s="332" t="s">
        <v>2389</v>
      </c>
      <c r="D1163" s="332" t="s">
        <v>747</v>
      </c>
      <c r="E1163" s="332" t="s">
        <v>829</v>
      </c>
      <c r="F1163" s="332" t="s">
        <v>830</v>
      </c>
      <c r="G1163" s="332"/>
    </row>
    <row r="1164" spans="1:7" ht="14.25" x14ac:dyDescent="0.3">
      <c r="A1164" s="332">
        <v>1159</v>
      </c>
      <c r="B1164" s="332" t="s">
        <v>2393</v>
      </c>
      <c r="C1164" s="332" t="s">
        <v>2394</v>
      </c>
      <c r="D1164" s="332" t="s">
        <v>747</v>
      </c>
      <c r="E1164" s="332" t="s">
        <v>1509</v>
      </c>
      <c r="F1164" s="332" t="s">
        <v>818</v>
      </c>
      <c r="G1164" s="332"/>
    </row>
    <row r="1165" spans="1:7" ht="14.25" x14ac:dyDescent="0.3">
      <c r="A1165" s="332">
        <v>1160</v>
      </c>
      <c r="B1165" s="332" t="s">
        <v>2395</v>
      </c>
      <c r="C1165" s="332" t="s">
        <v>2396</v>
      </c>
      <c r="D1165" s="332" t="s">
        <v>747</v>
      </c>
      <c r="E1165" s="332" t="s">
        <v>1509</v>
      </c>
      <c r="F1165" s="332" t="s">
        <v>818</v>
      </c>
      <c r="G1165" s="332"/>
    </row>
    <row r="1166" spans="1:7" ht="14.25" x14ac:dyDescent="0.3">
      <c r="A1166" s="332">
        <v>1161</v>
      </c>
      <c r="B1166" s="332" t="s">
        <v>2397</v>
      </c>
      <c r="C1166" s="332" t="s">
        <v>2398</v>
      </c>
      <c r="D1166" s="332" t="s">
        <v>747</v>
      </c>
      <c r="E1166" s="332" t="s">
        <v>866</v>
      </c>
      <c r="F1166" s="332" t="s">
        <v>1044</v>
      </c>
      <c r="G1166" s="332"/>
    </row>
    <row r="1167" spans="1:7" ht="14.25" x14ac:dyDescent="0.3">
      <c r="A1167" s="332">
        <v>1162</v>
      </c>
      <c r="B1167" s="332" t="s">
        <v>2399</v>
      </c>
      <c r="C1167" s="332" t="s">
        <v>2400</v>
      </c>
      <c r="D1167" s="332" t="s">
        <v>747</v>
      </c>
      <c r="E1167" s="332" t="s">
        <v>1509</v>
      </c>
      <c r="F1167" s="332" t="s">
        <v>818</v>
      </c>
      <c r="G1167" s="332"/>
    </row>
    <row r="1168" spans="1:7" ht="14.25" x14ac:dyDescent="0.3">
      <c r="A1168" s="332">
        <v>1163</v>
      </c>
      <c r="B1168" s="332" t="s">
        <v>2401</v>
      </c>
      <c r="C1168" s="332" t="s">
        <v>2402</v>
      </c>
      <c r="D1168" s="332" t="s">
        <v>747</v>
      </c>
      <c r="E1168" s="332" t="s">
        <v>804</v>
      </c>
      <c r="F1168" s="333" t="s">
        <v>749</v>
      </c>
      <c r="G1168" s="332"/>
    </row>
    <row r="1169" spans="1:7" ht="14.25" x14ac:dyDescent="0.3">
      <c r="A1169" s="332">
        <v>1164</v>
      </c>
      <c r="B1169" s="332" t="s">
        <v>2403</v>
      </c>
      <c r="C1169" s="332" t="s">
        <v>2404</v>
      </c>
      <c r="D1169" s="332" t="s">
        <v>747</v>
      </c>
      <c r="E1169" s="332" t="s">
        <v>1403</v>
      </c>
      <c r="F1169" s="332" t="s">
        <v>1404</v>
      </c>
      <c r="G1169" s="332"/>
    </row>
    <row r="1170" spans="1:7" ht="14.25" x14ac:dyDescent="0.3">
      <c r="A1170" s="332">
        <v>1165</v>
      </c>
      <c r="B1170" s="332" t="s">
        <v>2405</v>
      </c>
      <c r="C1170" s="332" t="s">
        <v>2406</v>
      </c>
      <c r="D1170" s="332" t="s">
        <v>747</v>
      </c>
      <c r="E1170" s="332" t="s">
        <v>781</v>
      </c>
      <c r="F1170" s="332" t="s">
        <v>782</v>
      </c>
      <c r="G1170" s="332"/>
    </row>
    <row r="1171" spans="1:7" ht="14.25" x14ac:dyDescent="0.3">
      <c r="A1171" s="332">
        <v>1166</v>
      </c>
      <c r="B1171" s="332" t="s">
        <v>2407</v>
      </c>
      <c r="C1171" s="332" t="s">
        <v>2408</v>
      </c>
      <c r="D1171" s="332" t="s">
        <v>747</v>
      </c>
      <c r="E1171" s="332" t="s">
        <v>786</v>
      </c>
      <c r="F1171" s="332" t="s">
        <v>787</v>
      </c>
      <c r="G1171" s="332"/>
    </row>
    <row r="1172" spans="1:7" ht="14.25" x14ac:dyDescent="0.3">
      <c r="A1172" s="332">
        <v>1167</v>
      </c>
      <c r="B1172" s="332" t="s">
        <v>2409</v>
      </c>
      <c r="C1172" s="332" t="s">
        <v>2410</v>
      </c>
      <c r="D1172" s="332" t="s">
        <v>747</v>
      </c>
      <c r="E1172" s="332" t="s">
        <v>829</v>
      </c>
      <c r="F1172" s="332" t="s">
        <v>830</v>
      </c>
      <c r="G1172" s="332"/>
    </row>
    <row r="1173" spans="1:7" ht="14.25" x14ac:dyDescent="0.3">
      <c r="A1173" s="332">
        <v>1168</v>
      </c>
      <c r="B1173" s="332" t="s">
        <v>2411</v>
      </c>
      <c r="C1173" s="332" t="s">
        <v>2410</v>
      </c>
      <c r="D1173" s="332" t="s">
        <v>747</v>
      </c>
      <c r="E1173" s="332" t="s">
        <v>829</v>
      </c>
      <c r="F1173" s="332" t="s">
        <v>830</v>
      </c>
      <c r="G1173" s="332"/>
    </row>
    <row r="1174" spans="1:7" ht="14.25" x14ac:dyDescent="0.3">
      <c r="A1174" s="332">
        <v>1169</v>
      </c>
      <c r="B1174" s="332" t="s">
        <v>2412</v>
      </c>
      <c r="C1174" s="332" t="s">
        <v>2413</v>
      </c>
      <c r="D1174" s="332" t="s">
        <v>747</v>
      </c>
      <c r="E1174" s="332" t="s">
        <v>786</v>
      </c>
      <c r="F1174" s="332" t="s">
        <v>787</v>
      </c>
      <c r="G1174" s="332"/>
    </row>
    <row r="1175" spans="1:7" ht="14.25" x14ac:dyDescent="0.3">
      <c r="A1175" s="332">
        <v>1170</v>
      </c>
      <c r="B1175" s="332" t="s">
        <v>2414</v>
      </c>
      <c r="C1175" s="332" t="s">
        <v>2415</v>
      </c>
      <c r="D1175" s="332" t="s">
        <v>747</v>
      </c>
      <c r="E1175" s="332" t="s">
        <v>855</v>
      </c>
      <c r="F1175" s="332" t="s">
        <v>856</v>
      </c>
      <c r="G1175" s="332"/>
    </row>
    <row r="1176" spans="1:7" ht="14.25" x14ac:dyDescent="0.3">
      <c r="A1176" s="332">
        <v>1171</v>
      </c>
      <c r="B1176" s="332" t="s">
        <v>2416</v>
      </c>
      <c r="C1176" s="332" t="s">
        <v>2417</v>
      </c>
      <c r="D1176" s="332" t="s">
        <v>747</v>
      </c>
      <c r="E1176" s="332" t="s">
        <v>791</v>
      </c>
      <c r="F1176" s="332" t="s">
        <v>792</v>
      </c>
      <c r="G1176" s="332"/>
    </row>
    <row r="1177" spans="1:7" ht="14.25" x14ac:dyDescent="0.3">
      <c r="A1177" s="332">
        <v>1172</v>
      </c>
      <c r="B1177" s="332" t="s">
        <v>2418</v>
      </c>
      <c r="C1177" s="332" t="s">
        <v>2417</v>
      </c>
      <c r="D1177" s="332" t="s">
        <v>747</v>
      </c>
      <c r="E1177" s="332" t="s">
        <v>791</v>
      </c>
      <c r="F1177" s="332" t="s">
        <v>792</v>
      </c>
      <c r="G1177" s="332"/>
    </row>
    <row r="1178" spans="1:7" ht="14.25" x14ac:dyDescent="0.3">
      <c r="A1178" s="332">
        <v>1173</v>
      </c>
      <c r="B1178" s="332" t="s">
        <v>2419</v>
      </c>
      <c r="C1178" s="332" t="s">
        <v>2420</v>
      </c>
      <c r="D1178" s="332" t="s">
        <v>747</v>
      </c>
      <c r="E1178" s="332" t="s">
        <v>1509</v>
      </c>
      <c r="F1178" s="332" t="s">
        <v>818</v>
      </c>
      <c r="G1178" s="332"/>
    </row>
    <row r="1179" spans="1:7" ht="14.25" x14ac:dyDescent="0.3">
      <c r="A1179" s="332">
        <v>1174</v>
      </c>
      <c r="B1179" s="332" t="s">
        <v>2421</v>
      </c>
      <c r="C1179" s="332" t="s">
        <v>2417</v>
      </c>
      <c r="D1179" s="332" t="s">
        <v>747</v>
      </c>
      <c r="E1179" s="332" t="s">
        <v>795</v>
      </c>
      <c r="F1179" s="332" t="s">
        <v>796</v>
      </c>
      <c r="G1179" s="332"/>
    </row>
    <row r="1180" spans="1:7" ht="14.25" x14ac:dyDescent="0.3">
      <c r="A1180" s="332">
        <v>1175</v>
      </c>
      <c r="B1180" s="332" t="s">
        <v>2422</v>
      </c>
      <c r="C1180" s="332" t="s">
        <v>2423</v>
      </c>
      <c r="D1180" s="332" t="s">
        <v>747</v>
      </c>
      <c r="E1180" s="332" t="s">
        <v>894</v>
      </c>
      <c r="F1180" s="332" t="s">
        <v>895</v>
      </c>
      <c r="G1180" s="332"/>
    </row>
    <row r="1181" spans="1:7" ht="14.25" x14ac:dyDescent="0.3">
      <c r="A1181" s="332">
        <v>1176</v>
      </c>
      <c r="B1181" s="332" t="s">
        <v>2424</v>
      </c>
      <c r="C1181" s="332" t="s">
        <v>2413</v>
      </c>
      <c r="D1181" s="332" t="s">
        <v>747</v>
      </c>
      <c r="E1181" s="332" t="s">
        <v>786</v>
      </c>
      <c r="F1181" s="332" t="s">
        <v>787</v>
      </c>
      <c r="G1181" s="332"/>
    </row>
    <row r="1182" spans="1:7" ht="14.25" x14ac:dyDescent="0.3">
      <c r="A1182" s="332">
        <v>1177</v>
      </c>
      <c r="B1182" s="332" t="s">
        <v>2425</v>
      </c>
      <c r="C1182" s="332" t="s">
        <v>2426</v>
      </c>
      <c r="D1182" s="332" t="s">
        <v>747</v>
      </c>
      <c r="E1182" s="332" t="s">
        <v>894</v>
      </c>
      <c r="F1182" s="332" t="s">
        <v>895</v>
      </c>
      <c r="G1182" s="332"/>
    </row>
    <row r="1183" spans="1:7" ht="14.25" x14ac:dyDescent="0.3">
      <c r="A1183" s="332">
        <v>1178</v>
      </c>
      <c r="B1183" s="332" t="s">
        <v>2427</v>
      </c>
      <c r="C1183" s="332" t="s">
        <v>2428</v>
      </c>
      <c r="D1183" s="332" t="s">
        <v>747</v>
      </c>
      <c r="E1183" s="332" t="s">
        <v>1509</v>
      </c>
      <c r="F1183" s="332" t="s">
        <v>818</v>
      </c>
      <c r="G1183" s="332"/>
    </row>
    <row r="1184" spans="1:7" ht="14.25" x14ac:dyDescent="0.3">
      <c r="A1184" s="332">
        <v>1179</v>
      </c>
      <c r="B1184" s="332" t="s">
        <v>2429</v>
      </c>
      <c r="C1184" s="332" t="s">
        <v>2430</v>
      </c>
      <c r="D1184" s="332" t="s">
        <v>747</v>
      </c>
      <c r="E1184" s="332" t="s">
        <v>795</v>
      </c>
      <c r="F1184" s="332" t="s">
        <v>796</v>
      </c>
      <c r="G1184" s="332"/>
    </row>
    <row r="1185" spans="1:7" ht="14.25" x14ac:dyDescent="0.3">
      <c r="A1185" s="332">
        <v>1180</v>
      </c>
      <c r="B1185" s="332" t="s">
        <v>2431</v>
      </c>
      <c r="C1185" s="332" t="s">
        <v>2430</v>
      </c>
      <c r="D1185" s="332" t="s">
        <v>747</v>
      </c>
      <c r="E1185" s="332" t="s">
        <v>795</v>
      </c>
      <c r="F1185" s="332" t="s">
        <v>796</v>
      </c>
      <c r="G1185" s="332"/>
    </row>
    <row r="1186" spans="1:7" ht="14.25" x14ac:dyDescent="0.3">
      <c r="A1186" s="332">
        <v>1181</v>
      </c>
      <c r="B1186" s="332" t="s">
        <v>2432</v>
      </c>
      <c r="C1186" s="332" t="s">
        <v>2430</v>
      </c>
      <c r="D1186" s="332" t="s">
        <v>747</v>
      </c>
      <c r="E1186" s="332" t="s">
        <v>781</v>
      </c>
      <c r="F1186" s="332" t="s">
        <v>782</v>
      </c>
      <c r="G1186" s="332"/>
    </row>
    <row r="1187" spans="1:7" ht="14.25" x14ac:dyDescent="0.3">
      <c r="A1187" s="332">
        <v>1182</v>
      </c>
      <c r="B1187" s="332" t="s">
        <v>2433</v>
      </c>
      <c r="C1187" s="332" t="s">
        <v>2430</v>
      </c>
      <c r="D1187" s="332" t="s">
        <v>747</v>
      </c>
      <c r="E1187" s="332" t="s">
        <v>781</v>
      </c>
      <c r="F1187" s="332" t="s">
        <v>782</v>
      </c>
      <c r="G1187" s="332"/>
    </row>
    <row r="1188" spans="1:7" ht="14.25" x14ac:dyDescent="0.3">
      <c r="A1188" s="332">
        <v>1183</v>
      </c>
      <c r="B1188" s="332" t="s">
        <v>2434</v>
      </c>
      <c r="C1188" s="332" t="s">
        <v>2435</v>
      </c>
      <c r="D1188" s="332" t="s">
        <v>747</v>
      </c>
      <c r="E1188" s="332" t="s">
        <v>829</v>
      </c>
      <c r="F1188" s="332" t="s">
        <v>830</v>
      </c>
      <c r="G1188" s="332"/>
    </row>
    <row r="1189" spans="1:7" ht="14.25" x14ac:dyDescent="0.3">
      <c r="A1189" s="332">
        <v>1184</v>
      </c>
      <c r="B1189" s="332" t="s">
        <v>2436</v>
      </c>
      <c r="C1189" s="332" t="s">
        <v>2435</v>
      </c>
      <c r="D1189" s="332" t="s">
        <v>747</v>
      </c>
      <c r="E1189" s="332" t="s">
        <v>829</v>
      </c>
      <c r="F1189" s="332" t="s">
        <v>830</v>
      </c>
      <c r="G1189" s="332"/>
    </row>
    <row r="1190" spans="1:7" ht="14.25" x14ac:dyDescent="0.3">
      <c r="A1190" s="332">
        <v>1185</v>
      </c>
      <c r="B1190" s="332" t="s">
        <v>2437</v>
      </c>
      <c r="C1190" s="332" t="s">
        <v>2438</v>
      </c>
      <c r="D1190" s="332" t="s">
        <v>747</v>
      </c>
      <c r="E1190" s="332" t="s">
        <v>2439</v>
      </c>
      <c r="F1190" s="332" t="s">
        <v>895</v>
      </c>
      <c r="G1190" s="332"/>
    </row>
    <row r="1191" spans="1:7" ht="14.25" x14ac:dyDescent="0.3">
      <c r="A1191" s="332">
        <v>1186</v>
      </c>
      <c r="B1191" s="332" t="s">
        <v>2440</v>
      </c>
      <c r="C1191" s="332" t="s">
        <v>2441</v>
      </c>
      <c r="D1191" s="332" t="s">
        <v>747</v>
      </c>
      <c r="E1191" s="332" t="s">
        <v>2439</v>
      </c>
      <c r="F1191" s="332" t="s">
        <v>895</v>
      </c>
      <c r="G1191" s="332"/>
    </row>
    <row r="1192" spans="1:7" ht="14.25" x14ac:dyDescent="0.3">
      <c r="A1192" s="332">
        <v>1187</v>
      </c>
      <c r="B1192" s="332" t="s">
        <v>2442</v>
      </c>
      <c r="C1192" s="332" t="s">
        <v>2443</v>
      </c>
      <c r="D1192" s="332" t="s">
        <v>747</v>
      </c>
      <c r="E1192" s="332" t="s">
        <v>795</v>
      </c>
      <c r="F1192" s="332" t="s">
        <v>796</v>
      </c>
      <c r="G1192" s="332"/>
    </row>
    <row r="1193" spans="1:7" ht="14.25" x14ac:dyDescent="0.3">
      <c r="A1193" s="332">
        <v>1188</v>
      </c>
      <c r="B1193" s="332" t="s">
        <v>2444</v>
      </c>
      <c r="C1193" s="332" t="s">
        <v>2445</v>
      </c>
      <c r="D1193" s="332" t="s">
        <v>747</v>
      </c>
      <c r="E1193" s="332" t="s">
        <v>791</v>
      </c>
      <c r="F1193" s="332" t="s">
        <v>792</v>
      </c>
      <c r="G1193" s="332"/>
    </row>
    <row r="1194" spans="1:7" ht="14.25" x14ac:dyDescent="0.3">
      <c r="A1194" s="332">
        <v>1189</v>
      </c>
      <c r="B1194" s="332" t="s">
        <v>2446</v>
      </c>
      <c r="C1194" s="332" t="s">
        <v>2447</v>
      </c>
      <c r="D1194" s="332" t="s">
        <v>747</v>
      </c>
      <c r="E1194" s="332" t="s">
        <v>894</v>
      </c>
      <c r="F1194" s="332" t="s">
        <v>895</v>
      </c>
      <c r="G1194" s="332"/>
    </row>
    <row r="1195" spans="1:7" ht="14.25" x14ac:dyDescent="0.3">
      <c r="A1195" s="332">
        <v>1190</v>
      </c>
      <c r="B1195" s="332" t="s">
        <v>2448</v>
      </c>
      <c r="C1195" s="332" t="s">
        <v>2449</v>
      </c>
      <c r="D1195" s="332" t="s">
        <v>747</v>
      </c>
      <c r="E1195" s="332" t="s">
        <v>1509</v>
      </c>
      <c r="F1195" s="332" t="s">
        <v>818</v>
      </c>
      <c r="G1195" s="332"/>
    </row>
    <row r="1196" spans="1:7" ht="14.25" x14ac:dyDescent="0.3">
      <c r="A1196" s="332">
        <v>1191</v>
      </c>
      <c r="B1196" s="332" t="s">
        <v>2450</v>
      </c>
      <c r="C1196" s="332" t="s">
        <v>2451</v>
      </c>
      <c r="D1196" s="332" t="s">
        <v>747</v>
      </c>
      <c r="E1196" s="332" t="s">
        <v>786</v>
      </c>
      <c r="F1196" s="332" t="s">
        <v>787</v>
      </c>
      <c r="G1196" s="332"/>
    </row>
    <row r="1197" spans="1:7" ht="14.25" x14ac:dyDescent="0.3">
      <c r="A1197" s="332">
        <v>1192</v>
      </c>
      <c r="B1197" s="332" t="s">
        <v>2452</v>
      </c>
      <c r="C1197" s="332" t="s">
        <v>2451</v>
      </c>
      <c r="D1197" s="332" t="s">
        <v>747</v>
      </c>
      <c r="E1197" s="332" t="s">
        <v>786</v>
      </c>
      <c r="F1197" s="332" t="s">
        <v>787</v>
      </c>
      <c r="G1197" s="332"/>
    </row>
    <row r="1198" spans="1:7" ht="14.25" x14ac:dyDescent="0.3">
      <c r="A1198" s="332">
        <v>1193</v>
      </c>
      <c r="B1198" s="332" t="s">
        <v>2453</v>
      </c>
      <c r="C1198" s="332" t="s">
        <v>2454</v>
      </c>
      <c r="D1198" s="332" t="s">
        <v>747</v>
      </c>
      <c r="E1198" s="332" t="s">
        <v>1509</v>
      </c>
      <c r="F1198" s="332" t="s">
        <v>818</v>
      </c>
      <c r="G1198" s="332"/>
    </row>
    <row r="1199" spans="1:7" ht="14.25" x14ac:dyDescent="0.3">
      <c r="A1199" s="332">
        <v>1194</v>
      </c>
      <c r="B1199" s="332" t="s">
        <v>2455</v>
      </c>
      <c r="C1199" s="332" t="s">
        <v>2456</v>
      </c>
      <c r="D1199" s="332" t="s">
        <v>747</v>
      </c>
      <c r="E1199" s="332" t="s">
        <v>795</v>
      </c>
      <c r="F1199" s="332" t="s">
        <v>796</v>
      </c>
      <c r="G1199" s="332"/>
    </row>
    <row r="1200" spans="1:7" ht="14.25" x14ac:dyDescent="0.3">
      <c r="A1200" s="332">
        <v>1195</v>
      </c>
      <c r="B1200" s="332" t="s">
        <v>2457</v>
      </c>
      <c r="C1200" s="332" t="s">
        <v>2456</v>
      </c>
      <c r="D1200" s="332" t="s">
        <v>747</v>
      </c>
      <c r="E1200" s="332" t="s">
        <v>791</v>
      </c>
      <c r="F1200" s="332" t="s">
        <v>792</v>
      </c>
      <c r="G1200" s="332"/>
    </row>
    <row r="1201" spans="1:7" ht="14.25" x14ac:dyDescent="0.3">
      <c r="A1201" s="332">
        <v>1196</v>
      </c>
      <c r="B1201" s="332" t="s">
        <v>2458</v>
      </c>
      <c r="C1201" s="332" t="s">
        <v>2459</v>
      </c>
      <c r="D1201" s="332" t="s">
        <v>747</v>
      </c>
      <c r="E1201" s="332" t="s">
        <v>781</v>
      </c>
      <c r="F1201" s="332" t="s">
        <v>782</v>
      </c>
      <c r="G1201" s="332"/>
    </row>
    <row r="1202" spans="1:7" ht="14.25" x14ac:dyDescent="0.3">
      <c r="A1202" s="332">
        <v>1197</v>
      </c>
      <c r="B1202" s="332" t="s">
        <v>2460</v>
      </c>
      <c r="C1202" s="332" t="s">
        <v>2461</v>
      </c>
      <c r="D1202" s="332" t="s">
        <v>747</v>
      </c>
      <c r="E1202" s="332" t="s">
        <v>795</v>
      </c>
      <c r="F1202" s="332" t="s">
        <v>796</v>
      </c>
      <c r="G1202" s="332"/>
    </row>
    <row r="1203" spans="1:7" ht="14.25" x14ac:dyDescent="0.3">
      <c r="A1203" s="332">
        <v>1198</v>
      </c>
      <c r="B1203" s="332" t="s">
        <v>2462</v>
      </c>
      <c r="C1203" s="332" t="s">
        <v>2463</v>
      </c>
      <c r="D1203" s="332" t="s">
        <v>747</v>
      </c>
      <c r="E1203" s="332" t="s">
        <v>795</v>
      </c>
      <c r="F1203" s="332" t="s">
        <v>796</v>
      </c>
      <c r="G1203" s="332"/>
    </row>
    <row r="1204" spans="1:7" ht="14.25" x14ac:dyDescent="0.3">
      <c r="A1204" s="332">
        <v>1199</v>
      </c>
      <c r="B1204" s="332" t="s">
        <v>2464</v>
      </c>
      <c r="C1204" s="332" t="s">
        <v>2465</v>
      </c>
      <c r="D1204" s="332" t="s">
        <v>747</v>
      </c>
      <c r="E1204" s="332" t="s">
        <v>791</v>
      </c>
      <c r="F1204" s="332" t="s">
        <v>792</v>
      </c>
      <c r="G1204" s="332"/>
    </row>
    <row r="1205" spans="1:7" ht="14.25" x14ac:dyDescent="0.3">
      <c r="A1205" s="332">
        <v>1200</v>
      </c>
      <c r="B1205" s="332" t="s">
        <v>2466</v>
      </c>
      <c r="C1205" s="332" t="s">
        <v>2467</v>
      </c>
      <c r="D1205" s="332" t="s">
        <v>747</v>
      </c>
      <c r="E1205" s="332" t="s">
        <v>795</v>
      </c>
      <c r="F1205" s="332" t="s">
        <v>796</v>
      </c>
      <c r="G1205" s="332"/>
    </row>
    <row r="1206" spans="1:7" ht="14.25" x14ac:dyDescent="0.3">
      <c r="A1206" s="332">
        <v>1201</v>
      </c>
      <c r="B1206" s="332" t="s">
        <v>2468</v>
      </c>
      <c r="C1206" s="332" t="s">
        <v>2469</v>
      </c>
      <c r="D1206" s="332" t="s">
        <v>747</v>
      </c>
      <c r="E1206" s="332" t="s">
        <v>791</v>
      </c>
      <c r="F1206" s="332" t="s">
        <v>792</v>
      </c>
      <c r="G1206" s="332"/>
    </row>
    <row r="1207" spans="1:7" ht="14.25" x14ac:dyDescent="0.3">
      <c r="A1207" s="332">
        <v>1202</v>
      </c>
      <c r="B1207" s="332" t="s">
        <v>2470</v>
      </c>
      <c r="C1207" s="332" t="s">
        <v>2471</v>
      </c>
      <c r="D1207" s="332" t="s">
        <v>747</v>
      </c>
      <c r="E1207" s="332" t="s">
        <v>855</v>
      </c>
      <c r="F1207" s="332" t="s">
        <v>856</v>
      </c>
      <c r="G1207" s="332"/>
    </row>
    <row r="1208" spans="1:7" ht="14.25" x14ac:dyDescent="0.3">
      <c r="A1208" s="332">
        <v>1203</v>
      </c>
      <c r="B1208" s="332" t="s">
        <v>2472</v>
      </c>
      <c r="C1208" s="332" t="s">
        <v>2473</v>
      </c>
      <c r="D1208" s="332" t="s">
        <v>747</v>
      </c>
      <c r="E1208" s="332" t="s">
        <v>795</v>
      </c>
      <c r="F1208" s="332" t="s">
        <v>796</v>
      </c>
      <c r="G1208" s="332"/>
    </row>
    <row r="1209" spans="1:7" ht="14.25" x14ac:dyDescent="0.3">
      <c r="A1209" s="332">
        <v>1204</v>
      </c>
      <c r="B1209" s="332" t="s">
        <v>2474</v>
      </c>
      <c r="C1209" s="332" t="s">
        <v>2475</v>
      </c>
      <c r="D1209" s="332" t="s">
        <v>747</v>
      </c>
      <c r="E1209" s="332" t="s">
        <v>1403</v>
      </c>
      <c r="F1209" s="332" t="s">
        <v>1404</v>
      </c>
      <c r="G1209" s="332"/>
    </row>
    <row r="1210" spans="1:7" ht="14.25" x14ac:dyDescent="0.3">
      <c r="A1210" s="332">
        <v>1205</v>
      </c>
      <c r="B1210" s="332" t="s">
        <v>2476</v>
      </c>
      <c r="C1210" s="332" t="s">
        <v>2477</v>
      </c>
      <c r="D1210" s="332" t="s">
        <v>747</v>
      </c>
      <c r="E1210" s="332" t="s">
        <v>1509</v>
      </c>
      <c r="F1210" s="332" t="s">
        <v>818</v>
      </c>
      <c r="G1210" s="332"/>
    </row>
    <row r="1211" spans="1:7" ht="14.25" x14ac:dyDescent="0.3">
      <c r="A1211" s="332">
        <v>1206</v>
      </c>
      <c r="B1211" s="332" t="s">
        <v>2478</v>
      </c>
      <c r="C1211" s="332" t="s">
        <v>2479</v>
      </c>
      <c r="D1211" s="332" t="s">
        <v>747</v>
      </c>
      <c r="E1211" s="332" t="s">
        <v>791</v>
      </c>
      <c r="F1211" s="332" t="s">
        <v>792</v>
      </c>
      <c r="G1211" s="332"/>
    </row>
    <row r="1212" spans="1:7" ht="14.25" x14ac:dyDescent="0.3">
      <c r="A1212" s="332">
        <v>1207</v>
      </c>
      <c r="B1212" s="332" t="s">
        <v>2480</v>
      </c>
      <c r="C1212" s="332" t="s">
        <v>2481</v>
      </c>
      <c r="D1212" s="332" t="s">
        <v>747</v>
      </c>
      <c r="E1212" s="332" t="s">
        <v>1118</v>
      </c>
      <c r="F1212" s="332" t="s">
        <v>1119</v>
      </c>
      <c r="G1212" s="332"/>
    </row>
    <row r="1213" spans="1:7" ht="14.25" x14ac:dyDescent="0.3">
      <c r="A1213" s="332">
        <v>1208</v>
      </c>
      <c r="B1213" s="332" t="s">
        <v>2482</v>
      </c>
      <c r="C1213" s="332" t="s">
        <v>2483</v>
      </c>
      <c r="D1213" s="332" t="s">
        <v>747</v>
      </c>
      <c r="E1213" s="332" t="s">
        <v>894</v>
      </c>
      <c r="F1213" s="332" t="s">
        <v>895</v>
      </c>
      <c r="G1213" s="332"/>
    </row>
    <row r="1214" spans="1:7" ht="14.25" x14ac:dyDescent="0.3">
      <c r="A1214" s="332">
        <v>1209</v>
      </c>
      <c r="B1214" s="332" t="s">
        <v>2484</v>
      </c>
      <c r="C1214" s="332" t="s">
        <v>2485</v>
      </c>
      <c r="D1214" s="332" t="s">
        <v>747</v>
      </c>
      <c r="E1214" s="332" t="s">
        <v>894</v>
      </c>
      <c r="F1214" s="332" t="s">
        <v>895</v>
      </c>
      <c r="G1214" s="332"/>
    </row>
    <row r="1215" spans="1:7" ht="14.25" x14ac:dyDescent="0.3">
      <c r="A1215" s="332">
        <v>1210</v>
      </c>
      <c r="B1215" s="332" t="s">
        <v>2486</v>
      </c>
      <c r="C1215" s="332" t="s">
        <v>2487</v>
      </c>
      <c r="D1215" s="332" t="s">
        <v>747</v>
      </c>
      <c r="E1215" s="332" t="s">
        <v>894</v>
      </c>
      <c r="F1215" s="332" t="s">
        <v>895</v>
      </c>
      <c r="G1215" s="332"/>
    </row>
    <row r="1216" spans="1:7" ht="14.25" x14ac:dyDescent="0.3">
      <c r="A1216" s="332">
        <v>1211</v>
      </c>
      <c r="B1216" s="332" t="s">
        <v>2488</v>
      </c>
      <c r="C1216" s="332" t="s">
        <v>2489</v>
      </c>
      <c r="D1216" s="332" t="s">
        <v>747</v>
      </c>
      <c r="E1216" s="332" t="s">
        <v>791</v>
      </c>
      <c r="F1216" s="332" t="s">
        <v>792</v>
      </c>
      <c r="G1216" s="332"/>
    </row>
    <row r="1217" spans="1:7" ht="14.25" x14ac:dyDescent="0.3">
      <c r="A1217" s="332">
        <v>1212</v>
      </c>
      <c r="B1217" s="332" t="s">
        <v>2490</v>
      </c>
      <c r="C1217" s="332" t="s">
        <v>2491</v>
      </c>
      <c r="D1217" s="332" t="s">
        <v>747</v>
      </c>
      <c r="E1217" s="332" t="s">
        <v>781</v>
      </c>
      <c r="F1217" s="332" t="s">
        <v>782</v>
      </c>
      <c r="G1217" s="332"/>
    </row>
    <row r="1218" spans="1:7" ht="14.25" x14ac:dyDescent="0.3">
      <c r="A1218" s="332">
        <v>1213</v>
      </c>
      <c r="B1218" s="332" t="s">
        <v>2492</v>
      </c>
      <c r="C1218" s="332" t="s">
        <v>2491</v>
      </c>
      <c r="D1218" s="332" t="s">
        <v>747</v>
      </c>
      <c r="E1218" s="332" t="s">
        <v>791</v>
      </c>
      <c r="F1218" s="332" t="s">
        <v>792</v>
      </c>
      <c r="G1218" s="332"/>
    </row>
    <row r="1219" spans="1:7" ht="14.25" x14ac:dyDescent="0.3">
      <c r="A1219" s="332">
        <v>1214</v>
      </c>
      <c r="B1219" s="332" t="s">
        <v>2493</v>
      </c>
      <c r="C1219" s="332" t="s">
        <v>2494</v>
      </c>
      <c r="D1219" s="332" t="s">
        <v>747</v>
      </c>
      <c r="E1219" s="332" t="s">
        <v>791</v>
      </c>
      <c r="F1219" s="332" t="s">
        <v>792</v>
      </c>
      <c r="G1219" s="332"/>
    </row>
    <row r="1220" spans="1:7" ht="14.25" x14ac:dyDescent="0.3">
      <c r="A1220" s="332">
        <v>1215</v>
      </c>
      <c r="B1220" s="332" t="s">
        <v>2495</v>
      </c>
      <c r="C1220" s="332" t="s">
        <v>2496</v>
      </c>
      <c r="D1220" s="332" t="s">
        <v>747</v>
      </c>
      <c r="E1220" s="332" t="s">
        <v>791</v>
      </c>
      <c r="F1220" s="332" t="s">
        <v>792</v>
      </c>
      <c r="G1220" s="332"/>
    </row>
    <row r="1221" spans="1:7" ht="14.25" x14ac:dyDescent="0.3">
      <c r="A1221" s="332">
        <v>1216</v>
      </c>
      <c r="B1221" s="332" t="s">
        <v>2497</v>
      </c>
      <c r="C1221" s="332" t="s">
        <v>2498</v>
      </c>
      <c r="D1221" s="332" t="s">
        <v>747</v>
      </c>
      <c r="E1221" s="332" t="s">
        <v>791</v>
      </c>
      <c r="F1221" s="332" t="s">
        <v>792</v>
      </c>
      <c r="G1221" s="332"/>
    </row>
    <row r="1222" spans="1:7" ht="14.25" x14ac:dyDescent="0.3">
      <c r="A1222" s="332">
        <v>1217</v>
      </c>
      <c r="B1222" s="332" t="s">
        <v>2499</v>
      </c>
      <c r="C1222" s="332" t="s">
        <v>2500</v>
      </c>
      <c r="D1222" s="332" t="s">
        <v>747</v>
      </c>
      <c r="E1222" s="332" t="s">
        <v>791</v>
      </c>
      <c r="F1222" s="332" t="s">
        <v>792</v>
      </c>
      <c r="G1222" s="332"/>
    </row>
    <row r="1223" spans="1:7" ht="14.25" x14ac:dyDescent="0.3">
      <c r="A1223" s="332">
        <v>1218</v>
      </c>
      <c r="B1223" s="332" t="s">
        <v>2501</v>
      </c>
      <c r="C1223" s="332" t="s">
        <v>2502</v>
      </c>
      <c r="D1223" s="332" t="s">
        <v>747</v>
      </c>
      <c r="E1223" s="332" t="s">
        <v>791</v>
      </c>
      <c r="F1223" s="332" t="s">
        <v>792</v>
      </c>
      <c r="G1223" s="332"/>
    </row>
    <row r="1224" spans="1:7" ht="14.25" x14ac:dyDescent="0.3">
      <c r="A1224" s="332">
        <v>1219</v>
      </c>
      <c r="B1224" s="332" t="s">
        <v>2503</v>
      </c>
      <c r="C1224" s="332" t="s">
        <v>2504</v>
      </c>
      <c r="D1224" s="332" t="s">
        <v>747</v>
      </c>
      <c r="E1224" s="332" t="s">
        <v>791</v>
      </c>
      <c r="F1224" s="332" t="s">
        <v>792</v>
      </c>
      <c r="G1224" s="332"/>
    </row>
    <row r="1225" spans="1:7" ht="14.25" x14ac:dyDescent="0.3">
      <c r="A1225" s="332">
        <v>1220</v>
      </c>
      <c r="B1225" s="332" t="s">
        <v>2505</v>
      </c>
      <c r="C1225" s="332" t="s">
        <v>2506</v>
      </c>
      <c r="D1225" s="332" t="s">
        <v>747</v>
      </c>
      <c r="E1225" s="332" t="s">
        <v>1118</v>
      </c>
      <c r="F1225" s="332" t="s">
        <v>1119</v>
      </c>
      <c r="G1225" s="332"/>
    </row>
    <row r="1226" spans="1:7" ht="14.25" x14ac:dyDescent="0.3">
      <c r="A1226" s="332">
        <v>1221</v>
      </c>
      <c r="B1226" s="332" t="s">
        <v>2507</v>
      </c>
      <c r="C1226" s="332" t="s">
        <v>2508</v>
      </c>
      <c r="D1226" s="332" t="s">
        <v>747</v>
      </c>
      <c r="E1226" s="332" t="s">
        <v>1118</v>
      </c>
      <c r="F1226" s="332" t="s">
        <v>1119</v>
      </c>
      <c r="G1226" s="332"/>
    </row>
    <row r="1227" spans="1:7" ht="14.25" x14ac:dyDescent="0.3">
      <c r="A1227" s="332">
        <v>1222</v>
      </c>
      <c r="B1227" s="332" t="s">
        <v>2509</v>
      </c>
      <c r="C1227" s="332" t="s">
        <v>2510</v>
      </c>
      <c r="D1227" s="332" t="s">
        <v>747</v>
      </c>
      <c r="E1227" s="332" t="s">
        <v>1118</v>
      </c>
      <c r="F1227" s="332" t="s">
        <v>1119</v>
      </c>
      <c r="G1227" s="332"/>
    </row>
    <row r="1228" spans="1:7" ht="14.25" x14ac:dyDescent="0.3">
      <c r="A1228" s="332">
        <v>1223</v>
      </c>
      <c r="B1228" s="332" t="s">
        <v>2511</v>
      </c>
      <c r="C1228" s="332" t="s">
        <v>2512</v>
      </c>
      <c r="D1228" s="332" t="s">
        <v>747</v>
      </c>
      <c r="E1228" s="332" t="s">
        <v>855</v>
      </c>
      <c r="F1228" s="332" t="s">
        <v>856</v>
      </c>
      <c r="G1228" s="332"/>
    </row>
    <row r="1229" spans="1:7" ht="14.25" x14ac:dyDescent="0.3">
      <c r="A1229" s="332">
        <v>1224</v>
      </c>
      <c r="B1229" s="332" t="s">
        <v>2513</v>
      </c>
      <c r="C1229" s="332" t="s">
        <v>2514</v>
      </c>
      <c r="D1229" s="332" t="s">
        <v>747</v>
      </c>
      <c r="E1229" s="332" t="s">
        <v>855</v>
      </c>
      <c r="F1229" s="332" t="s">
        <v>856</v>
      </c>
      <c r="G1229" s="332"/>
    </row>
    <row r="1230" spans="1:7" ht="14.25" x14ac:dyDescent="0.3">
      <c r="A1230" s="332">
        <v>1225</v>
      </c>
      <c r="B1230" s="332" t="s">
        <v>2515</v>
      </c>
      <c r="C1230" s="332" t="s">
        <v>2516</v>
      </c>
      <c r="D1230" s="332" t="s">
        <v>747</v>
      </c>
      <c r="E1230" s="332" t="s">
        <v>800</v>
      </c>
      <c r="F1230" s="332" t="s">
        <v>801</v>
      </c>
      <c r="G1230" s="332"/>
    </row>
    <row r="1231" spans="1:7" ht="14.25" x14ac:dyDescent="0.3">
      <c r="A1231" s="332">
        <v>1226</v>
      </c>
      <c r="B1231" s="332" t="s">
        <v>2517</v>
      </c>
      <c r="C1231" s="332" t="s">
        <v>2518</v>
      </c>
      <c r="D1231" s="332" t="s">
        <v>747</v>
      </c>
      <c r="E1231" s="332" t="s">
        <v>866</v>
      </c>
      <c r="F1231" s="332" t="s">
        <v>1044</v>
      </c>
      <c r="G1231" s="332"/>
    </row>
    <row r="1232" spans="1:7" ht="14.25" x14ac:dyDescent="0.3">
      <c r="A1232" s="332">
        <v>1227</v>
      </c>
      <c r="B1232" s="332" t="s">
        <v>2519</v>
      </c>
      <c r="C1232" s="332" t="s">
        <v>2520</v>
      </c>
      <c r="D1232" s="332" t="s">
        <v>747</v>
      </c>
      <c r="E1232" s="332" t="s">
        <v>886</v>
      </c>
      <c r="F1232" s="332" t="s">
        <v>887</v>
      </c>
      <c r="G1232" s="332"/>
    </row>
    <row r="1233" spans="1:7" ht="14.25" x14ac:dyDescent="0.3">
      <c r="A1233" s="332">
        <v>1228</v>
      </c>
      <c r="B1233" s="332" t="s">
        <v>2521</v>
      </c>
      <c r="C1233" s="332" t="s">
        <v>2522</v>
      </c>
      <c r="D1233" s="332" t="s">
        <v>747</v>
      </c>
      <c r="E1233" s="332" t="s">
        <v>829</v>
      </c>
      <c r="F1233" s="332" t="s">
        <v>830</v>
      </c>
      <c r="G1233" s="332"/>
    </row>
    <row r="1234" spans="1:7" ht="14.25" x14ac:dyDescent="0.3">
      <c r="A1234" s="332">
        <v>1229</v>
      </c>
      <c r="B1234" s="332" t="s">
        <v>2523</v>
      </c>
      <c r="C1234" s="332" t="s">
        <v>2524</v>
      </c>
      <c r="D1234" s="332" t="s">
        <v>747</v>
      </c>
      <c r="E1234" s="332" t="s">
        <v>996</v>
      </c>
      <c r="F1234" s="332" t="s">
        <v>998</v>
      </c>
      <c r="G1234" s="332"/>
    </row>
    <row r="1235" spans="1:7" ht="14.25" x14ac:dyDescent="0.3">
      <c r="A1235" s="332">
        <v>1230</v>
      </c>
      <c r="B1235" s="332" t="s">
        <v>2525</v>
      </c>
      <c r="C1235" s="332" t="s">
        <v>2526</v>
      </c>
      <c r="D1235" s="332" t="s">
        <v>747</v>
      </c>
      <c r="E1235" s="332" t="s">
        <v>866</v>
      </c>
      <c r="F1235" s="332" t="s">
        <v>1044</v>
      </c>
      <c r="G1235" s="332"/>
    </row>
    <row r="1236" spans="1:7" ht="14.25" x14ac:dyDescent="0.3">
      <c r="A1236" s="332">
        <v>1231</v>
      </c>
      <c r="B1236" s="332" t="s">
        <v>2527</v>
      </c>
      <c r="C1236" s="332" t="s">
        <v>2526</v>
      </c>
      <c r="D1236" s="332" t="s">
        <v>747</v>
      </c>
      <c r="E1236" s="332" t="s">
        <v>1235</v>
      </c>
      <c r="F1236" s="332" t="s">
        <v>782</v>
      </c>
      <c r="G1236" s="332"/>
    </row>
    <row r="1237" spans="1:7" ht="14.25" x14ac:dyDescent="0.3">
      <c r="A1237" s="332">
        <v>1232</v>
      </c>
      <c r="B1237" s="332" t="s">
        <v>2528</v>
      </c>
      <c r="C1237" s="332" t="s">
        <v>2526</v>
      </c>
      <c r="D1237" s="332" t="s">
        <v>747</v>
      </c>
      <c r="E1237" s="332" t="s">
        <v>2529</v>
      </c>
      <c r="F1237" s="332" t="s">
        <v>792</v>
      </c>
      <c r="G1237" s="332"/>
    </row>
    <row r="1238" spans="1:7" ht="14.25" x14ac:dyDescent="0.3">
      <c r="A1238" s="332">
        <v>1233</v>
      </c>
      <c r="B1238" s="332" t="s">
        <v>2530</v>
      </c>
      <c r="C1238" s="332" t="s">
        <v>2526</v>
      </c>
      <c r="D1238" s="332" t="s">
        <v>747</v>
      </c>
      <c r="E1238" s="332" t="s">
        <v>781</v>
      </c>
      <c r="F1238" s="332" t="s">
        <v>782</v>
      </c>
      <c r="G1238" s="332"/>
    </row>
    <row r="1239" spans="1:7" ht="14.25" x14ac:dyDescent="0.3">
      <c r="A1239" s="332">
        <v>1234</v>
      </c>
      <c r="B1239" s="332" t="s">
        <v>2531</v>
      </c>
      <c r="C1239" s="332" t="s">
        <v>2526</v>
      </c>
      <c r="D1239" s="332" t="s">
        <v>747</v>
      </c>
      <c r="E1239" s="332" t="s">
        <v>894</v>
      </c>
      <c r="F1239" s="332" t="s">
        <v>895</v>
      </c>
      <c r="G1239" s="332"/>
    </row>
    <row r="1240" spans="1:7" ht="14.25" x14ac:dyDescent="0.3">
      <c r="A1240" s="332">
        <v>1235</v>
      </c>
      <c r="B1240" s="332" t="s">
        <v>2532</v>
      </c>
      <c r="C1240" s="332" t="s">
        <v>2526</v>
      </c>
      <c r="D1240" s="332" t="s">
        <v>747</v>
      </c>
      <c r="E1240" s="332" t="s">
        <v>808</v>
      </c>
      <c r="F1240" s="332" t="s">
        <v>809</v>
      </c>
      <c r="G1240" s="332"/>
    </row>
    <row r="1241" spans="1:7" ht="14.25" x14ac:dyDescent="0.3">
      <c r="A1241" s="332">
        <v>1236</v>
      </c>
      <c r="B1241" s="332" t="s">
        <v>2533</v>
      </c>
      <c r="C1241" s="332" t="s">
        <v>2526</v>
      </c>
      <c r="D1241" s="332" t="s">
        <v>747</v>
      </c>
      <c r="E1241" s="332" t="s">
        <v>786</v>
      </c>
      <c r="F1241" s="332" t="s">
        <v>787</v>
      </c>
      <c r="G1241" s="332"/>
    </row>
    <row r="1242" spans="1:7" ht="14.25" x14ac:dyDescent="0.3">
      <c r="A1242" s="332">
        <v>1237</v>
      </c>
      <c r="B1242" s="332" t="s">
        <v>2534</v>
      </c>
      <c r="C1242" s="332" t="s">
        <v>2526</v>
      </c>
      <c r="D1242" s="332" t="s">
        <v>747</v>
      </c>
      <c r="E1242" s="332" t="s">
        <v>988</v>
      </c>
      <c r="F1242" s="332" t="s">
        <v>989</v>
      </c>
      <c r="G1242" s="332"/>
    </row>
    <row r="1243" spans="1:7" ht="14.25" x14ac:dyDescent="0.3">
      <c r="A1243" s="332">
        <v>1238</v>
      </c>
      <c r="B1243" s="332" t="s">
        <v>2535</v>
      </c>
      <c r="C1243" s="332" t="s">
        <v>2526</v>
      </c>
      <c r="D1243" s="332" t="s">
        <v>747</v>
      </c>
      <c r="E1243" s="332" t="s">
        <v>1238</v>
      </c>
      <c r="F1243" s="332" t="s">
        <v>2536</v>
      </c>
      <c r="G1243" s="332"/>
    </row>
  </sheetData>
  <mergeCells count="2">
    <mergeCell ref="A1:G1"/>
    <mergeCell ref="A3:G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pane ySplit="5" topLeftCell="A6" activePane="bottomLeft" state="frozen"/>
      <selection pane="bottomLeft" activeCell="C8" sqref="C8"/>
    </sheetView>
  </sheetViews>
  <sheetFormatPr baseColWidth="10" defaultColWidth="11.5703125" defaultRowHeight="12.75" x14ac:dyDescent="0.2"/>
  <cols>
    <col min="1" max="1" width="4.5703125" style="220" bestFit="1" customWidth="1"/>
    <col min="2" max="2" width="58.28515625" style="38" customWidth="1"/>
    <col min="3" max="3" width="21.28515625" style="38" customWidth="1"/>
    <col min="4" max="4" width="18.85546875" style="38" customWidth="1"/>
    <col min="5" max="5" width="16.28515625" style="38" customWidth="1"/>
    <col min="6" max="16384" width="11.5703125" style="38"/>
  </cols>
  <sheetData>
    <row r="1" spans="1:7" ht="31.5" customHeight="1" thickBot="1" x14ac:dyDescent="0.25">
      <c r="A1" s="569" t="s">
        <v>2686</v>
      </c>
      <c r="B1" s="570"/>
      <c r="C1" s="570"/>
      <c r="D1" s="570"/>
      <c r="E1" s="571"/>
      <c r="F1" s="37"/>
      <c r="G1" s="37"/>
    </row>
    <row r="2" spans="1:7" ht="13.5" thickBot="1" x14ac:dyDescent="0.25">
      <c r="A2" s="216"/>
      <c r="B2" s="40"/>
      <c r="C2" s="40"/>
      <c r="D2" s="40"/>
      <c r="E2" s="41"/>
      <c r="F2" s="42"/>
      <c r="G2" s="42"/>
    </row>
    <row r="3" spans="1:7" ht="13.5" thickBot="1" x14ac:dyDescent="0.25">
      <c r="A3" s="612" t="s">
        <v>2685</v>
      </c>
      <c r="B3" s="613"/>
      <c r="C3" s="613"/>
      <c r="D3" s="613"/>
      <c r="E3" s="614"/>
    </row>
    <row r="4" spans="1:7" ht="13.5" thickBot="1" x14ac:dyDescent="0.25">
      <c r="A4" s="217"/>
      <c r="B4" s="43"/>
      <c r="C4" s="43"/>
      <c r="D4" s="43"/>
      <c r="E4" s="43"/>
    </row>
    <row r="5" spans="1:7" s="49" customFormat="1" ht="27.75" customHeight="1" thickBot="1" x14ac:dyDescent="0.25">
      <c r="A5" s="53" t="s">
        <v>17</v>
      </c>
      <c r="B5" s="54" t="s">
        <v>581</v>
      </c>
      <c r="C5" s="54" t="s">
        <v>2684</v>
      </c>
      <c r="D5" s="55" t="s">
        <v>582</v>
      </c>
      <c r="E5" s="56" t="s">
        <v>580</v>
      </c>
      <c r="F5" s="57"/>
    </row>
    <row r="6" spans="1:7" ht="216.75" customHeight="1" x14ac:dyDescent="0.2">
      <c r="A6" s="358" t="s">
        <v>2683</v>
      </c>
      <c r="B6" s="362" t="s">
        <v>2682</v>
      </c>
      <c r="C6" s="354" t="s">
        <v>2664</v>
      </c>
      <c r="D6" s="354" t="s">
        <v>2681</v>
      </c>
      <c r="E6" s="354" t="s">
        <v>2582</v>
      </c>
    </row>
    <row r="7" spans="1:7" ht="60" customHeight="1" x14ac:dyDescent="0.2">
      <c r="A7" s="358" t="s">
        <v>2680</v>
      </c>
      <c r="B7" s="357" t="s">
        <v>2679</v>
      </c>
      <c r="C7" s="354" t="s">
        <v>2678</v>
      </c>
      <c r="D7" s="354" t="s">
        <v>2677</v>
      </c>
      <c r="E7" s="354" t="s">
        <v>2582</v>
      </c>
    </row>
    <row r="8" spans="1:7" ht="91.5" customHeight="1" x14ac:dyDescent="0.2">
      <c r="A8" s="358" t="s">
        <v>2676</v>
      </c>
      <c r="B8" s="356" t="s">
        <v>2675</v>
      </c>
      <c r="C8" s="354" t="s">
        <v>2664</v>
      </c>
      <c r="D8" s="354" t="s">
        <v>2643</v>
      </c>
      <c r="E8" s="354" t="s">
        <v>2654</v>
      </c>
    </row>
    <row r="9" spans="1:7" ht="119.25" customHeight="1" x14ac:dyDescent="0.2">
      <c r="A9" s="358" t="s">
        <v>2674</v>
      </c>
      <c r="B9" s="356" t="s">
        <v>2673</v>
      </c>
      <c r="C9" s="354" t="s">
        <v>2672</v>
      </c>
      <c r="D9" s="354" t="s">
        <v>2671</v>
      </c>
      <c r="E9" s="354" t="s">
        <v>2670</v>
      </c>
    </row>
    <row r="10" spans="1:7" ht="133.5" customHeight="1" x14ac:dyDescent="0.2">
      <c r="A10" s="358" t="s">
        <v>2669</v>
      </c>
      <c r="B10" s="356" t="s">
        <v>2668</v>
      </c>
      <c r="C10" s="354" t="s">
        <v>2664</v>
      </c>
      <c r="D10" s="354" t="s">
        <v>2643</v>
      </c>
      <c r="E10" s="354" t="s">
        <v>2667</v>
      </c>
    </row>
    <row r="11" spans="1:7" ht="164.25" customHeight="1" x14ac:dyDescent="0.2">
      <c r="A11" s="358" t="s">
        <v>2666</v>
      </c>
      <c r="B11" s="356" t="s">
        <v>2665</v>
      </c>
      <c r="C11" s="354" t="s">
        <v>2664</v>
      </c>
      <c r="D11" s="354" t="s">
        <v>2643</v>
      </c>
      <c r="E11" s="354" t="s">
        <v>2582</v>
      </c>
    </row>
    <row r="12" spans="1:7" ht="170.25" customHeight="1" x14ac:dyDescent="0.2">
      <c r="A12" s="358" t="s">
        <v>2663</v>
      </c>
      <c r="B12" s="357" t="s">
        <v>2662</v>
      </c>
      <c r="C12" s="354" t="s">
        <v>2655</v>
      </c>
      <c r="D12" s="354" t="s">
        <v>2661</v>
      </c>
      <c r="E12" s="354" t="s">
        <v>2660</v>
      </c>
    </row>
    <row r="13" spans="1:7" ht="123" customHeight="1" x14ac:dyDescent="0.2">
      <c r="A13" s="361" t="s">
        <v>2659</v>
      </c>
      <c r="B13" s="357" t="s">
        <v>2658</v>
      </c>
      <c r="C13" s="354" t="s">
        <v>2648</v>
      </c>
      <c r="D13" s="354" t="s">
        <v>2601</v>
      </c>
      <c r="E13" s="354" t="s">
        <v>2582</v>
      </c>
    </row>
    <row r="14" spans="1:7" ht="93" customHeight="1" x14ac:dyDescent="0.2">
      <c r="A14" s="361" t="s">
        <v>2657</v>
      </c>
      <c r="B14" s="357" t="s">
        <v>2656</v>
      </c>
      <c r="C14" s="354" t="s">
        <v>2655</v>
      </c>
      <c r="D14" s="354" t="s">
        <v>2643</v>
      </c>
      <c r="E14" s="354" t="s">
        <v>2654</v>
      </c>
    </row>
    <row r="15" spans="1:7" ht="195" customHeight="1" x14ac:dyDescent="0.2">
      <c r="A15" s="361" t="s">
        <v>2653</v>
      </c>
      <c r="B15" s="357" t="s">
        <v>2652</v>
      </c>
      <c r="C15" s="354" t="s">
        <v>2648</v>
      </c>
      <c r="D15" s="354" t="s">
        <v>2643</v>
      </c>
      <c r="E15" s="354" t="s">
        <v>2651</v>
      </c>
    </row>
    <row r="16" spans="1:7" ht="188.25" customHeight="1" x14ac:dyDescent="0.2">
      <c r="A16" s="361" t="s">
        <v>2650</v>
      </c>
      <c r="B16" s="360" t="s">
        <v>2649</v>
      </c>
      <c r="C16" s="354" t="s">
        <v>2648</v>
      </c>
      <c r="D16" s="354" t="s">
        <v>2643</v>
      </c>
      <c r="E16" s="354" t="s">
        <v>2582</v>
      </c>
    </row>
    <row r="17" spans="1:5" ht="66.75" customHeight="1" x14ac:dyDescent="0.2">
      <c r="A17" s="361" t="s">
        <v>2647</v>
      </c>
      <c r="B17" s="357" t="s">
        <v>2646</v>
      </c>
      <c r="C17" s="354" t="s">
        <v>2587</v>
      </c>
      <c r="D17" s="354" t="s">
        <v>2643</v>
      </c>
      <c r="E17" s="354" t="s">
        <v>2582</v>
      </c>
    </row>
    <row r="18" spans="1:5" ht="127.5" x14ac:dyDescent="0.2">
      <c r="A18" s="361" t="s">
        <v>2645</v>
      </c>
      <c r="B18" s="357" t="s">
        <v>2644</v>
      </c>
      <c r="C18" s="354" t="s">
        <v>2587</v>
      </c>
      <c r="D18" s="354" t="s">
        <v>2643</v>
      </c>
      <c r="E18" s="354" t="s">
        <v>2582</v>
      </c>
    </row>
    <row r="19" spans="1:5" ht="146.25" customHeight="1" x14ac:dyDescent="0.2">
      <c r="A19" s="361" t="s">
        <v>2642</v>
      </c>
      <c r="B19" s="360" t="s">
        <v>2641</v>
      </c>
      <c r="C19" s="354" t="s">
        <v>2640</v>
      </c>
      <c r="D19" s="354" t="s">
        <v>2601</v>
      </c>
      <c r="E19" s="354" t="s">
        <v>2582</v>
      </c>
    </row>
    <row r="20" spans="1:5" ht="93.75" customHeight="1" x14ac:dyDescent="0.2">
      <c r="A20" s="361" t="s">
        <v>2639</v>
      </c>
      <c r="B20" s="360" t="s">
        <v>2638</v>
      </c>
      <c r="C20" s="354" t="s">
        <v>2637</v>
      </c>
      <c r="D20" s="354" t="s">
        <v>2601</v>
      </c>
      <c r="E20" s="354" t="s">
        <v>2582</v>
      </c>
    </row>
    <row r="21" spans="1:5" ht="129.75" customHeight="1" x14ac:dyDescent="0.2">
      <c r="A21" s="358" t="s">
        <v>2636</v>
      </c>
      <c r="B21" s="357" t="s">
        <v>2635</v>
      </c>
      <c r="C21" s="354" t="s">
        <v>2587</v>
      </c>
      <c r="D21" s="354" t="s">
        <v>2634</v>
      </c>
      <c r="E21" s="354" t="s">
        <v>2582</v>
      </c>
    </row>
    <row r="22" spans="1:5" ht="117" customHeight="1" x14ac:dyDescent="0.2">
      <c r="A22" s="351" t="s">
        <v>2633</v>
      </c>
      <c r="B22" s="355" t="s">
        <v>2632</v>
      </c>
      <c r="C22" s="354" t="s">
        <v>2587</v>
      </c>
      <c r="D22" s="354" t="s">
        <v>2631</v>
      </c>
      <c r="E22" s="354" t="s">
        <v>2582</v>
      </c>
    </row>
    <row r="23" spans="1:5" ht="116.25" customHeight="1" x14ac:dyDescent="0.2">
      <c r="A23" s="351" t="s">
        <v>2630</v>
      </c>
      <c r="B23" s="355" t="s">
        <v>2629</v>
      </c>
      <c r="C23" s="354" t="s">
        <v>2628</v>
      </c>
      <c r="D23" s="354" t="s">
        <v>2627</v>
      </c>
      <c r="E23" s="354" t="s">
        <v>2582</v>
      </c>
    </row>
    <row r="24" spans="1:5" ht="156.75" customHeight="1" x14ac:dyDescent="0.2">
      <c r="A24" s="351" t="s">
        <v>2626</v>
      </c>
      <c r="B24" s="355" t="s">
        <v>2625</v>
      </c>
      <c r="C24" s="354" t="s">
        <v>2619</v>
      </c>
      <c r="D24" s="354" t="s">
        <v>2615</v>
      </c>
      <c r="E24" s="354" t="s">
        <v>2582</v>
      </c>
    </row>
    <row r="25" spans="1:5" ht="195.75" customHeight="1" x14ac:dyDescent="0.2">
      <c r="A25" s="351" t="s">
        <v>2624</v>
      </c>
      <c r="B25" s="359" t="s">
        <v>2623</v>
      </c>
      <c r="C25" s="354" t="s">
        <v>2587</v>
      </c>
      <c r="D25" s="354" t="s">
        <v>2622</v>
      </c>
      <c r="E25" s="354" t="s">
        <v>2582</v>
      </c>
    </row>
    <row r="26" spans="1:5" ht="207.75" customHeight="1" x14ac:dyDescent="0.2">
      <c r="A26" s="351" t="s">
        <v>2621</v>
      </c>
      <c r="B26" s="355" t="s">
        <v>2620</v>
      </c>
      <c r="C26" s="354" t="s">
        <v>2619</v>
      </c>
      <c r="D26" s="354" t="s">
        <v>2615</v>
      </c>
      <c r="E26" s="354" t="s">
        <v>2582</v>
      </c>
    </row>
    <row r="27" spans="1:5" ht="59.25" customHeight="1" x14ac:dyDescent="0.2">
      <c r="A27" s="351" t="s">
        <v>2618</v>
      </c>
      <c r="B27" s="355" t="s">
        <v>2617</v>
      </c>
      <c r="C27" s="354" t="s">
        <v>2616</v>
      </c>
      <c r="D27" s="354" t="s">
        <v>2615</v>
      </c>
      <c r="E27" s="354" t="s">
        <v>2582</v>
      </c>
    </row>
    <row r="28" spans="1:5" ht="104.25" customHeight="1" x14ac:dyDescent="0.2">
      <c r="A28" s="358" t="s">
        <v>2614</v>
      </c>
      <c r="B28" s="357" t="s">
        <v>2613</v>
      </c>
      <c r="C28" s="354" t="s">
        <v>2587</v>
      </c>
      <c r="D28" s="354" t="s">
        <v>2607</v>
      </c>
      <c r="E28" s="354" t="s">
        <v>2582</v>
      </c>
    </row>
    <row r="29" spans="1:5" ht="94.5" customHeight="1" x14ac:dyDescent="0.2">
      <c r="A29" s="351" t="s">
        <v>2612</v>
      </c>
      <c r="B29" s="356" t="s">
        <v>2611</v>
      </c>
      <c r="C29" s="354" t="s">
        <v>2587</v>
      </c>
      <c r="D29" s="354" t="s">
        <v>2607</v>
      </c>
      <c r="E29" s="354" t="s">
        <v>2582</v>
      </c>
    </row>
    <row r="30" spans="1:5" ht="73.5" customHeight="1" x14ac:dyDescent="0.2">
      <c r="A30" s="351" t="s">
        <v>2610</v>
      </c>
      <c r="B30" s="355" t="s">
        <v>2609</v>
      </c>
      <c r="C30" s="354" t="s">
        <v>2608</v>
      </c>
      <c r="D30" s="354" t="s">
        <v>2607</v>
      </c>
      <c r="E30" s="354" t="s">
        <v>2582</v>
      </c>
    </row>
    <row r="31" spans="1:5" ht="95.25" customHeight="1" x14ac:dyDescent="0.2">
      <c r="A31" s="351" t="s">
        <v>2606</v>
      </c>
      <c r="B31" s="355" t="s">
        <v>2605</v>
      </c>
      <c r="C31" s="354" t="s">
        <v>2587</v>
      </c>
      <c r="D31" s="354" t="s">
        <v>2601</v>
      </c>
      <c r="E31" s="354" t="s">
        <v>2582</v>
      </c>
    </row>
    <row r="32" spans="1:5" ht="92.25" customHeight="1" x14ac:dyDescent="0.2">
      <c r="A32" s="351" t="s">
        <v>2604</v>
      </c>
      <c r="B32" s="355" t="s">
        <v>2603</v>
      </c>
      <c r="C32" s="354" t="s">
        <v>2602</v>
      </c>
      <c r="D32" s="354" t="s">
        <v>2601</v>
      </c>
      <c r="E32" s="354" t="s">
        <v>2582</v>
      </c>
    </row>
    <row r="33" spans="1:5" ht="21" customHeight="1" x14ac:dyDescent="0.2">
      <c r="A33" s="351" t="s">
        <v>2600</v>
      </c>
      <c r="B33" s="353" t="s">
        <v>2599</v>
      </c>
      <c r="C33" s="352"/>
      <c r="D33" s="352"/>
      <c r="E33" s="352"/>
    </row>
    <row r="34" spans="1:5" ht="55.5" customHeight="1" x14ac:dyDescent="0.2">
      <c r="A34" s="351"/>
      <c r="B34" s="350" t="s">
        <v>2598</v>
      </c>
      <c r="C34" s="346" t="s">
        <v>2584</v>
      </c>
      <c r="D34" s="346" t="s">
        <v>2583</v>
      </c>
      <c r="E34" s="346" t="s">
        <v>2582</v>
      </c>
    </row>
    <row r="35" spans="1:5" ht="78" customHeight="1" x14ac:dyDescent="0.2">
      <c r="A35" s="348"/>
      <c r="B35" s="350" t="s">
        <v>2597</v>
      </c>
      <c r="C35" s="346" t="s">
        <v>2584</v>
      </c>
      <c r="D35" s="349" t="s">
        <v>2596</v>
      </c>
      <c r="E35" s="349" t="s">
        <v>2582</v>
      </c>
    </row>
    <row r="36" spans="1:5" ht="109.5" customHeight="1" x14ac:dyDescent="0.2">
      <c r="A36" s="348"/>
      <c r="B36" s="350" t="s">
        <v>2595</v>
      </c>
      <c r="C36" s="349" t="s">
        <v>2587</v>
      </c>
      <c r="D36" s="349" t="s">
        <v>2589</v>
      </c>
      <c r="E36" s="349" t="s">
        <v>2582</v>
      </c>
    </row>
    <row r="37" spans="1:5" ht="55.5" customHeight="1" x14ac:dyDescent="0.2">
      <c r="A37" s="348"/>
      <c r="B37" s="350" t="s">
        <v>2594</v>
      </c>
      <c r="C37" s="349" t="s">
        <v>2587</v>
      </c>
      <c r="D37" s="346" t="s">
        <v>2593</v>
      </c>
      <c r="E37" s="349" t="s">
        <v>2582</v>
      </c>
    </row>
    <row r="38" spans="1:5" ht="50.25" customHeight="1" x14ac:dyDescent="0.2">
      <c r="A38" s="348"/>
      <c r="B38" s="350" t="s">
        <v>2592</v>
      </c>
      <c r="C38" s="346" t="s">
        <v>2584</v>
      </c>
      <c r="D38" s="346" t="s">
        <v>2583</v>
      </c>
      <c r="E38" s="346" t="s">
        <v>2582</v>
      </c>
    </row>
    <row r="39" spans="1:5" ht="48.75" customHeight="1" x14ac:dyDescent="0.2">
      <c r="A39" s="348"/>
      <c r="B39" s="350" t="s">
        <v>2591</v>
      </c>
      <c r="C39" s="346" t="s">
        <v>2584</v>
      </c>
      <c r="D39" s="346" t="s">
        <v>2583</v>
      </c>
      <c r="E39" s="346" t="s">
        <v>2582</v>
      </c>
    </row>
    <row r="40" spans="1:5" ht="66" customHeight="1" x14ac:dyDescent="0.2">
      <c r="A40" s="348"/>
      <c r="B40" s="347" t="s">
        <v>2590</v>
      </c>
      <c r="C40" s="349" t="s">
        <v>2587</v>
      </c>
      <c r="D40" s="349" t="s">
        <v>2589</v>
      </c>
      <c r="E40" s="349" t="s">
        <v>2582</v>
      </c>
    </row>
    <row r="41" spans="1:5" ht="49.5" customHeight="1" x14ac:dyDescent="0.2">
      <c r="A41" s="348"/>
      <c r="B41" s="347" t="s">
        <v>2588</v>
      </c>
      <c r="C41" s="349" t="s">
        <v>2587</v>
      </c>
      <c r="D41" s="349" t="s">
        <v>2586</v>
      </c>
      <c r="E41" s="349" t="s">
        <v>2582</v>
      </c>
    </row>
    <row r="42" spans="1:5" ht="56.25" customHeight="1" x14ac:dyDescent="0.2">
      <c r="A42" s="348"/>
      <c r="B42" s="347" t="s">
        <v>2585</v>
      </c>
      <c r="C42" s="346" t="s">
        <v>2584</v>
      </c>
      <c r="D42" s="346" t="s">
        <v>2583</v>
      </c>
      <c r="E42" s="346" t="s">
        <v>2582</v>
      </c>
    </row>
    <row r="43" spans="1:5" ht="13.5" x14ac:dyDescent="0.25">
      <c r="A43" s="345"/>
      <c r="B43" s="344" t="s">
        <v>2581</v>
      </c>
      <c r="C43" s="343"/>
      <c r="D43" s="343"/>
      <c r="E43" s="343"/>
    </row>
  </sheetData>
  <mergeCells count="2">
    <mergeCell ref="A1:E1"/>
    <mergeCell ref="A3:E3"/>
  </mergeCells>
  <pageMargins left="0.70866141732283472" right="0.70866141732283472" top="0.74803149606299213" bottom="0.74803149606299213" header="0.31496062992125984" footer="0.31496062992125984"/>
  <pageSetup paperSize="9" scale="68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11"/>
  <sheetViews>
    <sheetView workbookViewId="0">
      <pane ySplit="5" topLeftCell="A33" activePane="bottomLeft" state="frozen"/>
      <selection pane="bottomLeft" activeCell="E59" sqref="E59"/>
    </sheetView>
  </sheetViews>
  <sheetFormatPr baseColWidth="10" defaultColWidth="11.5703125" defaultRowHeight="12.75" x14ac:dyDescent="0.2"/>
  <cols>
    <col min="1" max="1" width="4.5703125" style="38" bestFit="1" customWidth="1"/>
    <col min="2" max="2" width="30.140625" style="220" customWidth="1"/>
    <col min="3" max="3" width="33.42578125" style="220" customWidth="1"/>
    <col min="4" max="4" width="17.7109375" style="220" customWidth="1"/>
    <col min="5" max="6" width="19.28515625" style="220" customWidth="1"/>
    <col min="7" max="7" width="19.28515625" style="334" customWidth="1"/>
    <col min="8" max="8" width="19.28515625" style="220" customWidth="1"/>
    <col min="9" max="9" width="57.5703125" style="220" customWidth="1"/>
    <col min="10" max="16384" width="11.5703125" style="38"/>
  </cols>
  <sheetData>
    <row r="1" spans="1:11" ht="35.25" customHeight="1" thickBot="1" x14ac:dyDescent="0.25">
      <c r="A1" s="569" t="s">
        <v>2580</v>
      </c>
      <c r="B1" s="570"/>
      <c r="C1" s="570"/>
      <c r="D1" s="570"/>
      <c r="E1" s="570"/>
      <c r="F1" s="570"/>
      <c r="G1" s="570"/>
      <c r="H1" s="570"/>
      <c r="I1" s="571"/>
      <c r="J1" s="76"/>
      <c r="K1" s="76"/>
    </row>
    <row r="2" spans="1:11" ht="13.5" thickBot="1" x14ac:dyDescent="0.25">
      <c r="A2" s="39"/>
      <c r="B2" s="341"/>
      <c r="C2" s="341"/>
      <c r="D2" s="341"/>
      <c r="E2" s="341"/>
      <c r="F2" s="341"/>
      <c r="G2" s="342"/>
      <c r="H2" s="341"/>
      <c r="I2" s="340"/>
      <c r="J2" s="299"/>
      <c r="K2" s="299"/>
    </row>
    <row r="3" spans="1:11" ht="13.5" thickBot="1" x14ac:dyDescent="0.25">
      <c r="A3" s="612" t="s">
        <v>2579</v>
      </c>
      <c r="B3" s="613"/>
      <c r="C3" s="613"/>
      <c r="D3" s="613"/>
      <c r="E3" s="613"/>
      <c r="F3" s="613"/>
      <c r="G3" s="613"/>
      <c r="H3" s="613"/>
      <c r="I3" s="614"/>
    </row>
    <row r="4" spans="1:11" ht="13.5" thickBot="1" x14ac:dyDescent="0.25">
      <c r="A4" s="43"/>
      <c r="B4" s="217"/>
      <c r="C4" s="217"/>
      <c r="D4" s="217"/>
      <c r="E4" s="217"/>
      <c r="F4" s="217"/>
      <c r="G4" s="339"/>
      <c r="H4" s="217"/>
      <c r="I4" s="217"/>
    </row>
    <row r="5" spans="1:11" s="49" customFormat="1" ht="34.5" customHeight="1" thickBot="1" x14ac:dyDescent="0.25">
      <c r="A5" s="97" t="s">
        <v>17</v>
      </c>
      <c r="B5" s="55" t="s">
        <v>624</v>
      </c>
      <c r="C5" s="55" t="s">
        <v>625</v>
      </c>
      <c r="D5" s="55" t="s">
        <v>626</v>
      </c>
      <c r="E5" s="55" t="s">
        <v>627</v>
      </c>
      <c r="F5" s="98" t="s">
        <v>628</v>
      </c>
      <c r="G5" s="338" t="s">
        <v>629</v>
      </c>
      <c r="H5" s="98" t="s">
        <v>630</v>
      </c>
      <c r="I5" s="56" t="s">
        <v>631</v>
      </c>
      <c r="J5" s="57"/>
    </row>
    <row r="6" spans="1:11" x14ac:dyDescent="0.2">
      <c r="A6" s="44">
        <v>1</v>
      </c>
      <c r="B6" s="335" t="s">
        <v>2541</v>
      </c>
      <c r="C6" s="335">
        <v>3381</v>
      </c>
      <c r="D6" s="335" t="s">
        <v>2540</v>
      </c>
      <c r="E6" s="335" t="s">
        <v>2578</v>
      </c>
      <c r="F6" s="337">
        <v>44213</v>
      </c>
      <c r="G6" s="336">
        <v>173812.08</v>
      </c>
      <c r="H6" s="335" t="s">
        <v>2577</v>
      </c>
      <c r="I6" s="335" t="s">
        <v>2542</v>
      </c>
    </row>
    <row r="7" spans="1:11" x14ac:dyDescent="0.2">
      <c r="A7" s="44">
        <v>2</v>
      </c>
      <c r="B7" s="335" t="s">
        <v>2541</v>
      </c>
      <c r="C7" s="335">
        <v>3451</v>
      </c>
      <c r="D7" s="335" t="s">
        <v>2540</v>
      </c>
      <c r="E7" s="335" t="s">
        <v>2539</v>
      </c>
      <c r="F7" s="337">
        <v>44253</v>
      </c>
      <c r="G7" s="336">
        <v>10253.040000000001</v>
      </c>
      <c r="H7" s="335" t="s">
        <v>2576</v>
      </c>
      <c r="I7" s="335" t="s">
        <v>2575</v>
      </c>
    </row>
    <row r="8" spans="1:11" x14ac:dyDescent="0.2">
      <c r="A8" s="44">
        <v>3</v>
      </c>
      <c r="B8" s="335" t="s">
        <v>2541</v>
      </c>
      <c r="C8" s="335">
        <v>3451</v>
      </c>
      <c r="D8" s="335" t="s">
        <v>2540</v>
      </c>
      <c r="E8" s="335" t="s">
        <v>2539</v>
      </c>
      <c r="F8" s="337">
        <v>44253</v>
      </c>
      <c r="G8" s="336">
        <v>37699.54</v>
      </c>
      <c r="H8" s="335" t="s">
        <v>2574</v>
      </c>
      <c r="I8" s="335" t="s">
        <v>2573</v>
      </c>
    </row>
    <row r="9" spans="1:11" x14ac:dyDescent="0.2">
      <c r="A9" s="44">
        <v>4</v>
      </c>
      <c r="B9" s="335" t="s">
        <v>2541</v>
      </c>
      <c r="C9" s="335">
        <v>3381</v>
      </c>
      <c r="D9" s="335" t="s">
        <v>2540</v>
      </c>
      <c r="E9" s="335" t="s">
        <v>2539</v>
      </c>
      <c r="F9" s="337">
        <v>44253</v>
      </c>
      <c r="G9" s="336">
        <v>6825.44</v>
      </c>
      <c r="H9" s="335" t="s">
        <v>2572</v>
      </c>
      <c r="I9" s="335" t="s">
        <v>2542</v>
      </c>
    </row>
    <row r="10" spans="1:11" x14ac:dyDescent="0.2">
      <c r="A10" s="44">
        <v>5</v>
      </c>
      <c r="B10" s="335" t="s">
        <v>2541</v>
      </c>
      <c r="C10" s="335">
        <v>3381</v>
      </c>
      <c r="D10" s="335" t="s">
        <v>2540</v>
      </c>
      <c r="E10" s="335" t="s">
        <v>2539</v>
      </c>
      <c r="F10" s="337">
        <v>44253</v>
      </c>
      <c r="G10" s="336">
        <v>9452.84</v>
      </c>
      <c r="H10" s="335" t="s">
        <v>2572</v>
      </c>
      <c r="I10" s="335" t="s">
        <v>2542</v>
      </c>
    </row>
    <row r="11" spans="1:11" x14ac:dyDescent="0.2">
      <c r="A11" s="44">
        <v>6</v>
      </c>
      <c r="B11" s="335" t="s">
        <v>2541</v>
      </c>
      <c r="C11" s="335">
        <v>3271</v>
      </c>
      <c r="D11" s="335" t="s">
        <v>2540</v>
      </c>
      <c r="E11" s="335" t="s">
        <v>2539</v>
      </c>
      <c r="F11" s="337">
        <v>44245</v>
      </c>
      <c r="G11" s="336">
        <v>22202.400000000001</v>
      </c>
      <c r="H11" s="335" t="s">
        <v>2571</v>
      </c>
      <c r="I11" s="335" t="s">
        <v>2570</v>
      </c>
    </row>
    <row r="12" spans="1:11" x14ac:dyDescent="0.2">
      <c r="A12" s="44">
        <v>7</v>
      </c>
      <c r="B12" s="335" t="s">
        <v>2541</v>
      </c>
      <c r="C12" s="335">
        <v>3171</v>
      </c>
      <c r="D12" s="335" t="s">
        <v>2540</v>
      </c>
      <c r="E12" s="335" t="s">
        <v>2539</v>
      </c>
      <c r="F12" s="337">
        <v>44236</v>
      </c>
      <c r="G12" s="336">
        <v>609</v>
      </c>
      <c r="H12" s="335" t="s">
        <v>2555</v>
      </c>
      <c r="I12" s="335" t="s">
        <v>2554</v>
      </c>
    </row>
    <row r="13" spans="1:11" x14ac:dyDescent="0.2">
      <c r="A13" s="44">
        <v>8</v>
      </c>
      <c r="B13" s="335" t="s">
        <v>2541</v>
      </c>
      <c r="C13" s="335">
        <v>3381</v>
      </c>
      <c r="D13" s="335" t="s">
        <v>2540</v>
      </c>
      <c r="E13" s="335" t="s">
        <v>2539</v>
      </c>
      <c r="F13" s="337">
        <v>44230</v>
      </c>
      <c r="G13" s="336">
        <v>13050</v>
      </c>
      <c r="H13" s="335" t="s">
        <v>2569</v>
      </c>
      <c r="I13" s="335" t="s">
        <v>2567</v>
      </c>
    </row>
    <row r="14" spans="1:11" x14ac:dyDescent="0.2">
      <c r="A14" s="44">
        <v>9</v>
      </c>
      <c r="B14" s="335" t="s">
        <v>2541</v>
      </c>
      <c r="C14" s="335">
        <v>3381</v>
      </c>
      <c r="D14" s="335" t="s">
        <v>2540</v>
      </c>
      <c r="E14" s="335" t="s">
        <v>2539</v>
      </c>
      <c r="F14" s="337">
        <v>44230</v>
      </c>
      <c r="G14" s="336">
        <v>2900</v>
      </c>
      <c r="H14" s="335" t="s">
        <v>2568</v>
      </c>
      <c r="I14" s="335" t="s">
        <v>2567</v>
      </c>
    </row>
    <row r="15" spans="1:11" x14ac:dyDescent="0.2">
      <c r="A15" s="44">
        <v>10</v>
      </c>
      <c r="B15" s="335" t="s">
        <v>2541</v>
      </c>
      <c r="C15" s="335">
        <v>3141</v>
      </c>
      <c r="D15" s="335" t="s">
        <v>2540</v>
      </c>
      <c r="E15" s="335" t="s">
        <v>2539</v>
      </c>
      <c r="F15" s="337">
        <v>44230</v>
      </c>
      <c r="G15" s="336">
        <v>2329</v>
      </c>
      <c r="H15" s="335" t="s">
        <v>2561</v>
      </c>
      <c r="I15" s="335" t="s">
        <v>2548</v>
      </c>
    </row>
    <row r="16" spans="1:11" x14ac:dyDescent="0.2">
      <c r="A16" s="44">
        <v>11</v>
      </c>
      <c r="B16" s="335" t="s">
        <v>2541</v>
      </c>
      <c r="C16" s="335">
        <v>3111</v>
      </c>
      <c r="D16" s="335" t="s">
        <v>2540</v>
      </c>
      <c r="E16" s="335" t="s">
        <v>2539</v>
      </c>
      <c r="F16" s="337">
        <v>44230</v>
      </c>
      <c r="G16" s="336">
        <v>3692</v>
      </c>
      <c r="H16" s="335" t="s">
        <v>2551</v>
      </c>
      <c r="I16" s="335" t="s">
        <v>2550</v>
      </c>
    </row>
    <row r="17" spans="1:9" x14ac:dyDescent="0.2">
      <c r="A17" s="44">
        <v>12</v>
      </c>
      <c r="B17" s="335" t="s">
        <v>2541</v>
      </c>
      <c r="C17" s="335">
        <v>3131</v>
      </c>
      <c r="D17" s="335" t="s">
        <v>2540</v>
      </c>
      <c r="E17" s="335" t="s">
        <v>2539</v>
      </c>
      <c r="F17" s="337">
        <v>44230</v>
      </c>
      <c r="G17" s="336">
        <v>366</v>
      </c>
      <c r="H17" s="335" t="s">
        <v>2562</v>
      </c>
      <c r="I17" s="335" t="s">
        <v>2546</v>
      </c>
    </row>
    <row r="18" spans="1:9" x14ac:dyDescent="0.2">
      <c r="A18" s="44">
        <v>13</v>
      </c>
      <c r="B18" s="335" t="s">
        <v>2541</v>
      </c>
      <c r="C18" s="335">
        <v>3131</v>
      </c>
      <c r="D18" s="335" t="s">
        <v>2540</v>
      </c>
      <c r="E18" s="335" t="s">
        <v>2539</v>
      </c>
      <c r="F18" s="337">
        <v>44230</v>
      </c>
      <c r="G18" s="336">
        <v>332</v>
      </c>
      <c r="H18" s="335" t="s">
        <v>2562</v>
      </c>
      <c r="I18" s="335" t="s">
        <v>2546</v>
      </c>
    </row>
    <row r="19" spans="1:9" x14ac:dyDescent="0.2">
      <c r="A19" s="44">
        <v>14</v>
      </c>
      <c r="B19" s="335" t="s">
        <v>2541</v>
      </c>
      <c r="C19" s="335">
        <v>3131</v>
      </c>
      <c r="D19" s="335" t="s">
        <v>2540</v>
      </c>
      <c r="E19" s="335" t="s">
        <v>2539</v>
      </c>
      <c r="F19" s="337">
        <v>44230</v>
      </c>
      <c r="G19" s="336">
        <v>1770</v>
      </c>
      <c r="H19" s="335" t="s">
        <v>2562</v>
      </c>
      <c r="I19" s="335" t="s">
        <v>2546</v>
      </c>
    </row>
    <row r="20" spans="1:9" x14ac:dyDescent="0.2">
      <c r="A20" s="44">
        <v>15</v>
      </c>
      <c r="B20" s="335" t="s">
        <v>2541</v>
      </c>
      <c r="C20" s="335">
        <v>2111</v>
      </c>
      <c r="D20" s="335" t="s">
        <v>2540</v>
      </c>
      <c r="E20" s="335" t="s">
        <v>2539</v>
      </c>
      <c r="F20" s="337">
        <v>44279</v>
      </c>
      <c r="G20" s="336">
        <v>6135.24</v>
      </c>
      <c r="H20" s="335" t="s">
        <v>2566</v>
      </c>
      <c r="I20" s="335" t="s">
        <v>2565</v>
      </c>
    </row>
    <row r="21" spans="1:9" x14ac:dyDescent="0.2">
      <c r="A21" s="44">
        <v>16</v>
      </c>
      <c r="B21" s="335" t="s">
        <v>2541</v>
      </c>
      <c r="C21" s="335">
        <v>2511</v>
      </c>
      <c r="D21" s="335" t="s">
        <v>2540</v>
      </c>
      <c r="E21" s="335" t="s">
        <v>2539</v>
      </c>
      <c r="F21" s="337">
        <v>44280</v>
      </c>
      <c r="G21" s="336">
        <v>6496</v>
      </c>
      <c r="H21" s="335" t="s">
        <v>2564</v>
      </c>
      <c r="I21" s="335" t="s">
        <v>2552</v>
      </c>
    </row>
    <row r="22" spans="1:9" x14ac:dyDescent="0.2">
      <c r="A22" s="44">
        <v>17</v>
      </c>
      <c r="B22" s="335" t="s">
        <v>2541</v>
      </c>
      <c r="C22" s="335">
        <v>3381</v>
      </c>
      <c r="D22" s="335" t="s">
        <v>2540</v>
      </c>
      <c r="E22" s="335" t="s">
        <v>2539</v>
      </c>
      <c r="F22" s="337">
        <v>44280</v>
      </c>
      <c r="G22" s="336">
        <v>19484.52</v>
      </c>
      <c r="H22" s="335" t="s">
        <v>2563</v>
      </c>
      <c r="I22" s="335" t="s">
        <v>2542</v>
      </c>
    </row>
    <row r="23" spans="1:9" x14ac:dyDescent="0.2">
      <c r="A23" s="44">
        <v>18</v>
      </c>
      <c r="B23" s="335" t="s">
        <v>2541</v>
      </c>
      <c r="C23" s="335">
        <v>3171</v>
      </c>
      <c r="D23" s="335" t="s">
        <v>2540</v>
      </c>
      <c r="E23" s="335" t="s">
        <v>2539</v>
      </c>
      <c r="F23" s="337">
        <v>44264</v>
      </c>
      <c r="G23" s="336">
        <v>609</v>
      </c>
      <c r="H23" s="335" t="s">
        <v>2555</v>
      </c>
      <c r="I23" s="335" t="s">
        <v>2554</v>
      </c>
    </row>
    <row r="24" spans="1:9" x14ac:dyDescent="0.2">
      <c r="A24" s="44">
        <v>19</v>
      </c>
      <c r="B24" s="335" t="s">
        <v>2541</v>
      </c>
      <c r="C24" s="335">
        <v>3111</v>
      </c>
      <c r="D24" s="335" t="s">
        <v>2540</v>
      </c>
      <c r="E24" s="335" t="s">
        <v>2539</v>
      </c>
      <c r="F24" s="337">
        <v>44259</v>
      </c>
      <c r="G24" s="336">
        <v>511.19</v>
      </c>
      <c r="H24" s="335" t="s">
        <v>2551</v>
      </c>
      <c r="I24" s="335" t="s">
        <v>2550</v>
      </c>
    </row>
    <row r="25" spans="1:9" x14ac:dyDescent="0.2">
      <c r="A25" s="44">
        <v>20</v>
      </c>
      <c r="B25" s="335" t="s">
        <v>2541</v>
      </c>
      <c r="C25" s="335">
        <v>3131</v>
      </c>
      <c r="D25" s="335" t="s">
        <v>2540</v>
      </c>
      <c r="E25" s="335" t="s">
        <v>2539</v>
      </c>
      <c r="F25" s="337">
        <v>44256</v>
      </c>
      <c r="G25" s="336">
        <v>1775</v>
      </c>
      <c r="H25" s="335" t="s">
        <v>2562</v>
      </c>
      <c r="I25" s="335" t="s">
        <v>2546</v>
      </c>
    </row>
    <row r="26" spans="1:9" x14ac:dyDescent="0.2">
      <c r="A26" s="44">
        <v>21</v>
      </c>
      <c r="B26" s="335" t="s">
        <v>2541</v>
      </c>
      <c r="C26" s="335">
        <v>3131</v>
      </c>
      <c r="D26" s="335" t="s">
        <v>2540</v>
      </c>
      <c r="E26" s="335" t="s">
        <v>2539</v>
      </c>
      <c r="F26" s="337">
        <v>44256</v>
      </c>
      <c r="G26" s="336">
        <v>199</v>
      </c>
      <c r="H26" s="335" t="s">
        <v>2562</v>
      </c>
      <c r="I26" s="335" t="s">
        <v>2546</v>
      </c>
    </row>
    <row r="27" spans="1:9" x14ac:dyDescent="0.2">
      <c r="A27" s="44">
        <v>22</v>
      </c>
      <c r="B27" s="335" t="s">
        <v>2541</v>
      </c>
      <c r="C27" s="335">
        <v>3131</v>
      </c>
      <c r="D27" s="335" t="s">
        <v>2540</v>
      </c>
      <c r="E27" s="335" t="s">
        <v>2539</v>
      </c>
      <c r="F27" s="337">
        <v>44256</v>
      </c>
      <c r="G27" s="336">
        <v>199</v>
      </c>
      <c r="H27" s="335" t="s">
        <v>2562</v>
      </c>
      <c r="I27" s="335" t="s">
        <v>2546</v>
      </c>
    </row>
    <row r="28" spans="1:9" x14ac:dyDescent="0.2">
      <c r="A28" s="44">
        <v>23</v>
      </c>
      <c r="B28" s="335" t="s">
        <v>2541</v>
      </c>
      <c r="C28" s="335">
        <v>3141</v>
      </c>
      <c r="D28" s="335" t="s">
        <v>2540</v>
      </c>
      <c r="E28" s="335" t="s">
        <v>2539</v>
      </c>
      <c r="F28" s="337">
        <v>44256</v>
      </c>
      <c r="G28" s="336">
        <v>2329</v>
      </c>
      <c r="H28" s="335" t="s">
        <v>2561</v>
      </c>
      <c r="I28" s="335" t="s">
        <v>2548</v>
      </c>
    </row>
    <row r="29" spans="1:9" x14ac:dyDescent="0.2">
      <c r="A29" s="44">
        <v>24</v>
      </c>
      <c r="B29" s="335" t="s">
        <v>2541</v>
      </c>
      <c r="C29" s="335">
        <v>2214</v>
      </c>
      <c r="D29" s="335" t="s">
        <v>2540</v>
      </c>
      <c r="E29" s="335" t="s">
        <v>2539</v>
      </c>
      <c r="F29" s="337" t="s">
        <v>2560</v>
      </c>
      <c r="G29" s="336">
        <v>95</v>
      </c>
      <c r="H29" s="335" t="s">
        <v>2559</v>
      </c>
      <c r="I29" s="335" t="s">
        <v>2558</v>
      </c>
    </row>
    <row r="30" spans="1:9" x14ac:dyDescent="0.2">
      <c r="A30" s="44">
        <v>25</v>
      </c>
      <c r="B30" s="335" t="s">
        <v>2541</v>
      </c>
      <c r="C30" s="335">
        <v>3251</v>
      </c>
      <c r="D30" s="335" t="s">
        <v>2540</v>
      </c>
      <c r="E30" s="335" t="s">
        <v>2539</v>
      </c>
      <c r="F30" s="337">
        <v>44315</v>
      </c>
      <c r="G30" s="336">
        <v>1100</v>
      </c>
      <c r="H30" s="335" t="s">
        <v>2557</v>
      </c>
      <c r="I30" s="335" t="s">
        <v>2556</v>
      </c>
    </row>
    <row r="31" spans="1:9" x14ac:dyDescent="0.2">
      <c r="A31" s="44">
        <v>26</v>
      </c>
      <c r="B31" s="335" t="s">
        <v>2541</v>
      </c>
      <c r="C31" s="335">
        <v>3131</v>
      </c>
      <c r="D31" s="335" t="s">
        <v>2540</v>
      </c>
      <c r="E31" s="335" t="s">
        <v>2539</v>
      </c>
      <c r="F31" s="337">
        <v>44316</v>
      </c>
      <c r="G31" s="336">
        <v>5157</v>
      </c>
      <c r="H31" s="335" t="s">
        <v>2547</v>
      </c>
      <c r="I31" s="335" t="s">
        <v>2546</v>
      </c>
    </row>
    <row r="32" spans="1:9" x14ac:dyDescent="0.2">
      <c r="A32" s="44">
        <v>27</v>
      </c>
      <c r="B32" s="335" t="s">
        <v>2541</v>
      </c>
      <c r="C32" s="335">
        <v>3131</v>
      </c>
      <c r="D32" s="335" t="s">
        <v>2540</v>
      </c>
      <c r="E32" s="335" t="s">
        <v>2539</v>
      </c>
      <c r="F32" s="337">
        <v>44316</v>
      </c>
      <c r="G32" s="336">
        <v>187</v>
      </c>
      <c r="H32" s="335" t="s">
        <v>2547</v>
      </c>
      <c r="I32" s="335" t="s">
        <v>2546</v>
      </c>
    </row>
    <row r="33" spans="1:9" x14ac:dyDescent="0.2">
      <c r="A33" s="44">
        <v>28</v>
      </c>
      <c r="B33" s="335" t="s">
        <v>2541</v>
      </c>
      <c r="C33" s="335">
        <v>3131</v>
      </c>
      <c r="D33" s="335" t="s">
        <v>2540</v>
      </c>
      <c r="E33" s="335" t="s">
        <v>2539</v>
      </c>
      <c r="F33" s="337">
        <v>44316</v>
      </c>
      <c r="G33" s="336">
        <v>187</v>
      </c>
      <c r="H33" s="335" t="s">
        <v>2547</v>
      </c>
      <c r="I33" s="335" t="s">
        <v>2546</v>
      </c>
    </row>
    <row r="34" spans="1:9" x14ac:dyDescent="0.2">
      <c r="A34" s="44">
        <v>29</v>
      </c>
      <c r="B34" s="335" t="s">
        <v>2541</v>
      </c>
      <c r="C34" s="335">
        <v>3141</v>
      </c>
      <c r="D34" s="335" t="s">
        <v>2540</v>
      </c>
      <c r="E34" s="335" t="s">
        <v>2539</v>
      </c>
      <c r="F34" s="337">
        <v>44316</v>
      </c>
      <c r="G34" s="336">
        <v>2328</v>
      </c>
      <c r="H34" s="335" t="s">
        <v>2549</v>
      </c>
      <c r="I34" s="335" t="s">
        <v>2548</v>
      </c>
    </row>
    <row r="35" spans="1:9" x14ac:dyDescent="0.2">
      <c r="A35" s="44">
        <v>30</v>
      </c>
      <c r="B35" s="335" t="s">
        <v>2541</v>
      </c>
      <c r="C35" s="335">
        <v>3111</v>
      </c>
      <c r="D35" s="335" t="s">
        <v>2540</v>
      </c>
      <c r="E35" s="335" t="s">
        <v>2539</v>
      </c>
      <c r="F35" s="337">
        <v>44316</v>
      </c>
      <c r="G35" s="336">
        <v>490.5</v>
      </c>
      <c r="H35" s="335" t="s">
        <v>2551</v>
      </c>
      <c r="I35" s="335" t="s">
        <v>2550</v>
      </c>
    </row>
    <row r="36" spans="1:9" x14ac:dyDescent="0.2">
      <c r="A36" s="44">
        <v>31</v>
      </c>
      <c r="B36" s="335" t="s">
        <v>2541</v>
      </c>
      <c r="C36" s="335">
        <v>3381</v>
      </c>
      <c r="D36" s="335" t="s">
        <v>2540</v>
      </c>
      <c r="E36" s="335" t="s">
        <v>2539</v>
      </c>
      <c r="F36" s="337">
        <v>44315</v>
      </c>
      <c r="G36" s="336">
        <v>19982.16</v>
      </c>
      <c r="H36" s="335" t="s">
        <v>2543</v>
      </c>
      <c r="I36" s="335" t="s">
        <v>2542</v>
      </c>
    </row>
    <row r="37" spans="1:9" x14ac:dyDescent="0.2">
      <c r="A37" s="44">
        <v>32</v>
      </c>
      <c r="B37" s="335" t="s">
        <v>2541</v>
      </c>
      <c r="C37" s="335">
        <v>3171</v>
      </c>
      <c r="D37" s="335" t="s">
        <v>2540</v>
      </c>
      <c r="E37" s="335" t="s">
        <v>2539</v>
      </c>
      <c r="F37" s="337">
        <v>44299</v>
      </c>
      <c r="G37" s="336">
        <v>609</v>
      </c>
      <c r="H37" s="335" t="s">
        <v>2555</v>
      </c>
      <c r="I37" s="335" t="s">
        <v>2554</v>
      </c>
    </row>
    <row r="38" spans="1:9" x14ac:dyDescent="0.2">
      <c r="A38" s="44">
        <v>33</v>
      </c>
      <c r="B38" s="335" t="s">
        <v>2541</v>
      </c>
      <c r="C38" s="335">
        <v>3131</v>
      </c>
      <c r="D38" s="335" t="s">
        <v>2540</v>
      </c>
      <c r="E38" s="335" t="s">
        <v>2539</v>
      </c>
      <c r="F38" s="337">
        <v>44299</v>
      </c>
      <c r="G38" s="336">
        <v>148</v>
      </c>
      <c r="H38" s="335" t="s">
        <v>2547</v>
      </c>
      <c r="I38" s="335" t="s">
        <v>2546</v>
      </c>
    </row>
    <row r="39" spans="1:9" x14ac:dyDescent="0.2">
      <c r="A39" s="44">
        <v>34</v>
      </c>
      <c r="B39" s="335" t="s">
        <v>2541</v>
      </c>
      <c r="C39" s="335">
        <v>3131</v>
      </c>
      <c r="D39" s="335" t="s">
        <v>2540</v>
      </c>
      <c r="E39" s="335" t="s">
        <v>2539</v>
      </c>
      <c r="F39" s="337">
        <v>44299</v>
      </c>
      <c r="G39" s="336">
        <v>1348</v>
      </c>
      <c r="H39" s="335" t="s">
        <v>2547</v>
      </c>
      <c r="I39" s="335" t="s">
        <v>2546</v>
      </c>
    </row>
    <row r="40" spans="1:9" x14ac:dyDescent="0.2">
      <c r="A40" s="44">
        <v>35</v>
      </c>
      <c r="B40" s="335" t="s">
        <v>2541</v>
      </c>
      <c r="C40" s="335">
        <v>3131</v>
      </c>
      <c r="D40" s="335" t="s">
        <v>2540</v>
      </c>
      <c r="E40" s="335" t="s">
        <v>2539</v>
      </c>
      <c r="F40" s="337">
        <v>44299</v>
      </c>
      <c r="G40" s="336">
        <v>148</v>
      </c>
      <c r="H40" s="335" t="s">
        <v>2547</v>
      </c>
      <c r="I40" s="335" t="s">
        <v>2546</v>
      </c>
    </row>
    <row r="41" spans="1:9" x14ac:dyDescent="0.2">
      <c r="A41" s="44">
        <v>36</v>
      </c>
      <c r="B41" s="335" t="s">
        <v>2541</v>
      </c>
      <c r="C41" s="335">
        <v>3141</v>
      </c>
      <c r="D41" s="335" t="s">
        <v>2540</v>
      </c>
      <c r="E41" s="335" t="s">
        <v>2539</v>
      </c>
      <c r="F41" s="337">
        <v>44299</v>
      </c>
      <c r="G41" s="336">
        <v>2330</v>
      </c>
      <c r="H41" s="335" t="s">
        <v>2549</v>
      </c>
      <c r="I41" s="335" t="s">
        <v>2548</v>
      </c>
    </row>
    <row r="42" spans="1:9" x14ac:dyDescent="0.2">
      <c r="A42" s="44">
        <v>37</v>
      </c>
      <c r="B42" s="335" t="s">
        <v>2541</v>
      </c>
      <c r="C42" s="335">
        <v>3111</v>
      </c>
      <c r="D42" s="335" t="s">
        <v>2540</v>
      </c>
      <c r="E42" s="335" t="s">
        <v>2539</v>
      </c>
      <c r="F42" s="337">
        <v>44293</v>
      </c>
      <c r="G42" s="336">
        <v>4082</v>
      </c>
      <c r="H42" s="335" t="s">
        <v>2551</v>
      </c>
      <c r="I42" s="335" t="s">
        <v>2550</v>
      </c>
    </row>
    <row r="43" spans="1:9" x14ac:dyDescent="0.2">
      <c r="A43" s="44">
        <v>38</v>
      </c>
      <c r="B43" s="335" t="s">
        <v>2541</v>
      </c>
      <c r="C43" s="335">
        <v>2161</v>
      </c>
      <c r="D43" s="335" t="s">
        <v>2540</v>
      </c>
      <c r="E43" s="335" t="s">
        <v>2539</v>
      </c>
      <c r="F43" s="337">
        <v>44347</v>
      </c>
      <c r="G43" s="336">
        <v>2717.88</v>
      </c>
      <c r="H43" s="335" t="s">
        <v>2553</v>
      </c>
      <c r="I43" s="335" t="s">
        <v>2552</v>
      </c>
    </row>
    <row r="44" spans="1:9" x14ac:dyDescent="0.2">
      <c r="A44" s="44">
        <v>39</v>
      </c>
      <c r="B44" s="335" t="s">
        <v>2541</v>
      </c>
      <c r="C44" s="335">
        <v>3111</v>
      </c>
      <c r="D44" s="335" t="s">
        <v>2540</v>
      </c>
      <c r="E44" s="335" t="s">
        <v>2539</v>
      </c>
      <c r="F44" s="337">
        <v>44347</v>
      </c>
      <c r="G44" s="336">
        <v>5014</v>
      </c>
      <c r="H44" s="335" t="s">
        <v>2551</v>
      </c>
      <c r="I44" s="335" t="s">
        <v>2550</v>
      </c>
    </row>
    <row r="45" spans="1:9" x14ac:dyDescent="0.2">
      <c r="A45" s="44">
        <v>40</v>
      </c>
      <c r="B45" s="335" t="s">
        <v>2541</v>
      </c>
      <c r="C45" s="335">
        <v>3141</v>
      </c>
      <c r="D45" s="335" t="s">
        <v>2540</v>
      </c>
      <c r="E45" s="335" t="s">
        <v>2539</v>
      </c>
      <c r="F45" s="337">
        <v>44347</v>
      </c>
      <c r="G45" s="336">
        <v>2329</v>
      </c>
      <c r="H45" s="335" t="s">
        <v>2549</v>
      </c>
      <c r="I45" s="335" t="s">
        <v>2548</v>
      </c>
    </row>
    <row r="46" spans="1:9" x14ac:dyDescent="0.2">
      <c r="A46" s="44">
        <v>41</v>
      </c>
      <c r="B46" s="335" t="s">
        <v>2541</v>
      </c>
      <c r="C46" s="335">
        <v>3131</v>
      </c>
      <c r="D46" s="335" t="s">
        <v>2540</v>
      </c>
      <c r="E46" s="335" t="s">
        <v>2539</v>
      </c>
      <c r="F46" s="337">
        <v>44347</v>
      </c>
      <c r="G46" s="336">
        <v>879</v>
      </c>
      <c r="H46" s="335" t="s">
        <v>2547</v>
      </c>
      <c r="I46" s="335" t="s">
        <v>2546</v>
      </c>
    </row>
    <row r="47" spans="1:9" x14ac:dyDescent="0.2">
      <c r="A47" s="44">
        <v>42</v>
      </c>
      <c r="B47" s="335" t="s">
        <v>2541</v>
      </c>
      <c r="C47" s="335">
        <v>3131</v>
      </c>
      <c r="D47" s="335" t="s">
        <v>2540</v>
      </c>
      <c r="E47" s="335" t="s">
        <v>2539</v>
      </c>
      <c r="F47" s="337">
        <v>44347</v>
      </c>
      <c r="G47" s="336">
        <v>159</v>
      </c>
      <c r="H47" s="335" t="s">
        <v>2547</v>
      </c>
      <c r="I47" s="335" t="s">
        <v>2546</v>
      </c>
    </row>
    <row r="48" spans="1:9" x14ac:dyDescent="0.2">
      <c r="A48" s="44">
        <v>43</v>
      </c>
      <c r="B48" s="335" t="s">
        <v>2541</v>
      </c>
      <c r="C48" s="335">
        <v>3131</v>
      </c>
      <c r="D48" s="335" t="s">
        <v>2540</v>
      </c>
      <c r="E48" s="335" t="s">
        <v>2539</v>
      </c>
      <c r="F48" s="337">
        <v>44347</v>
      </c>
      <c r="G48" s="336">
        <v>228</v>
      </c>
      <c r="H48" s="335" t="s">
        <v>2547</v>
      </c>
      <c r="I48" s="335" t="s">
        <v>2546</v>
      </c>
    </row>
    <row r="49" spans="1:9" x14ac:dyDescent="0.2">
      <c r="A49" s="44">
        <v>44</v>
      </c>
      <c r="B49" s="335" t="s">
        <v>2541</v>
      </c>
      <c r="C49" s="335">
        <v>3531</v>
      </c>
      <c r="D49" s="335" t="s">
        <v>2540</v>
      </c>
      <c r="E49" s="335" t="s">
        <v>2539</v>
      </c>
      <c r="F49" s="337">
        <v>44344</v>
      </c>
      <c r="G49" s="336">
        <v>7482</v>
      </c>
      <c r="H49" s="335" t="s">
        <v>2545</v>
      </c>
      <c r="I49" s="335" t="s">
        <v>2544</v>
      </c>
    </row>
    <row r="50" spans="1:9" x14ac:dyDescent="0.2">
      <c r="A50" s="44">
        <v>45</v>
      </c>
      <c r="B50" s="335" t="s">
        <v>2541</v>
      </c>
      <c r="C50" s="335">
        <v>3381</v>
      </c>
      <c r="D50" s="335" t="s">
        <v>2540</v>
      </c>
      <c r="E50" s="335" t="s">
        <v>2539</v>
      </c>
      <c r="F50" s="337">
        <v>44341</v>
      </c>
      <c r="G50" s="336">
        <v>18373.240000000002</v>
      </c>
      <c r="H50" s="335" t="s">
        <v>2543</v>
      </c>
      <c r="I50" s="335" t="s">
        <v>2542</v>
      </c>
    </row>
    <row r="51" spans="1:9" x14ac:dyDescent="0.2">
      <c r="A51" s="44">
        <v>46</v>
      </c>
      <c r="B51" s="335" t="s">
        <v>2541</v>
      </c>
      <c r="C51" s="335">
        <v>2161</v>
      </c>
      <c r="D51" s="335" t="s">
        <v>2540</v>
      </c>
      <c r="E51" s="335" t="s">
        <v>2539</v>
      </c>
      <c r="F51" s="337">
        <v>44341</v>
      </c>
      <c r="G51" s="336">
        <v>32368.73</v>
      </c>
      <c r="H51" s="335" t="s">
        <v>2538</v>
      </c>
      <c r="I51" s="335" t="s">
        <v>2537</v>
      </c>
    </row>
    <row r="52" spans="1:9" x14ac:dyDescent="0.2">
      <c r="A52" s="44"/>
      <c r="B52" s="335"/>
      <c r="C52" s="335"/>
      <c r="D52" s="335"/>
      <c r="E52" s="335"/>
      <c r="F52" s="335"/>
      <c r="G52" s="336"/>
      <c r="H52" s="335"/>
      <c r="I52" s="335"/>
    </row>
    <row r="53" spans="1:9" x14ac:dyDescent="0.2">
      <c r="A53" s="44"/>
      <c r="B53" s="335"/>
      <c r="C53" s="335"/>
      <c r="D53" s="335"/>
      <c r="E53" s="335"/>
      <c r="F53" s="335"/>
      <c r="G53" s="336"/>
      <c r="H53" s="335"/>
      <c r="I53" s="335"/>
    </row>
    <row r="54" spans="1:9" x14ac:dyDescent="0.2">
      <c r="A54" s="44"/>
      <c r="B54" s="335"/>
      <c r="C54" s="335"/>
      <c r="D54" s="335"/>
      <c r="E54" s="335"/>
      <c r="F54" s="335"/>
      <c r="G54" s="336"/>
      <c r="H54" s="335"/>
      <c r="I54" s="335"/>
    </row>
    <row r="55" spans="1:9" x14ac:dyDescent="0.2">
      <c r="A55" s="44"/>
      <c r="B55" s="335"/>
      <c r="C55" s="335"/>
      <c r="D55" s="335"/>
      <c r="E55" s="335"/>
      <c r="F55" s="335"/>
      <c r="G55" s="336"/>
      <c r="H55" s="335"/>
      <c r="I55" s="335"/>
    </row>
    <row r="56" spans="1:9" x14ac:dyDescent="0.2">
      <c r="A56" s="44"/>
      <c r="B56" s="335"/>
      <c r="C56" s="335"/>
      <c r="D56" s="335"/>
      <c r="E56" s="335"/>
      <c r="F56" s="335"/>
      <c r="G56" s="336"/>
      <c r="H56" s="335"/>
      <c r="I56" s="335"/>
    </row>
    <row r="57" spans="1:9" x14ac:dyDescent="0.2">
      <c r="A57" s="44"/>
      <c r="B57" s="335"/>
      <c r="C57" s="335"/>
      <c r="D57" s="335"/>
      <c r="E57" s="335"/>
      <c r="F57" s="335"/>
      <c r="G57" s="336"/>
      <c r="H57" s="335"/>
      <c r="I57" s="335"/>
    </row>
    <row r="58" spans="1:9" x14ac:dyDescent="0.2">
      <c r="A58" s="44"/>
      <c r="B58" s="335"/>
      <c r="C58" s="335"/>
      <c r="D58" s="335"/>
      <c r="E58" s="335"/>
      <c r="F58" s="335"/>
      <c r="G58" s="336"/>
      <c r="H58" s="335"/>
      <c r="I58" s="335"/>
    </row>
    <row r="59" spans="1:9" x14ac:dyDescent="0.2">
      <c r="A59" s="44"/>
      <c r="B59" s="335"/>
      <c r="C59" s="335"/>
      <c r="D59" s="335"/>
      <c r="E59" s="335"/>
      <c r="F59" s="335"/>
      <c r="G59" s="336"/>
      <c r="H59" s="335"/>
      <c r="I59" s="335"/>
    </row>
    <row r="60" spans="1:9" x14ac:dyDescent="0.2">
      <c r="A60" s="44"/>
      <c r="B60" s="335"/>
      <c r="C60" s="335"/>
      <c r="D60" s="335"/>
      <c r="E60" s="335"/>
      <c r="F60" s="335"/>
      <c r="G60" s="336"/>
      <c r="H60" s="335"/>
      <c r="I60" s="335"/>
    </row>
    <row r="61" spans="1:9" x14ac:dyDescent="0.2">
      <c r="A61" s="44"/>
      <c r="B61" s="335"/>
      <c r="C61" s="335"/>
      <c r="D61" s="335"/>
      <c r="E61" s="335"/>
      <c r="F61" s="335"/>
      <c r="G61" s="336"/>
      <c r="H61" s="335"/>
      <c r="I61" s="335"/>
    </row>
    <row r="62" spans="1:9" x14ac:dyDescent="0.2">
      <c r="A62" s="44"/>
      <c r="B62" s="335"/>
      <c r="C62" s="335"/>
      <c r="D62" s="335"/>
      <c r="E62" s="335"/>
      <c r="F62" s="335"/>
      <c r="G62" s="336"/>
      <c r="H62" s="335"/>
      <c r="I62" s="335"/>
    </row>
    <row r="63" spans="1:9" x14ac:dyDescent="0.2">
      <c r="A63" s="44"/>
      <c r="B63" s="335"/>
      <c r="C63" s="335"/>
      <c r="D63" s="335"/>
      <c r="E63" s="335"/>
      <c r="F63" s="335"/>
      <c r="G63" s="336"/>
      <c r="H63" s="335"/>
      <c r="I63" s="335"/>
    </row>
    <row r="64" spans="1:9" x14ac:dyDescent="0.2">
      <c r="A64" s="44"/>
      <c r="B64" s="335"/>
      <c r="C64" s="335"/>
      <c r="D64" s="335"/>
      <c r="E64" s="335"/>
      <c r="F64" s="335"/>
      <c r="G64" s="336"/>
      <c r="H64" s="335"/>
      <c r="I64" s="335"/>
    </row>
    <row r="65" spans="1:9" x14ac:dyDescent="0.2">
      <c r="A65" s="44"/>
      <c r="B65" s="335"/>
      <c r="C65" s="335"/>
      <c r="D65" s="335"/>
      <c r="E65" s="335"/>
      <c r="F65" s="335"/>
      <c r="G65" s="336"/>
      <c r="H65" s="335"/>
      <c r="I65" s="335"/>
    </row>
    <row r="66" spans="1:9" x14ac:dyDescent="0.2">
      <c r="A66" s="44"/>
      <c r="B66" s="335"/>
      <c r="C66" s="335"/>
      <c r="D66" s="335"/>
      <c r="E66" s="335"/>
      <c r="F66" s="335"/>
      <c r="G66" s="336"/>
      <c r="H66" s="335"/>
      <c r="I66" s="335"/>
    </row>
    <row r="67" spans="1:9" x14ac:dyDescent="0.2">
      <c r="A67" s="44"/>
      <c r="B67" s="335"/>
      <c r="C67" s="335"/>
      <c r="D67" s="335"/>
      <c r="E67" s="335"/>
      <c r="F67" s="335"/>
      <c r="G67" s="336"/>
      <c r="H67" s="335"/>
      <c r="I67" s="335"/>
    </row>
    <row r="68" spans="1:9" x14ac:dyDescent="0.2">
      <c r="A68" s="44"/>
      <c r="B68" s="335"/>
      <c r="C68" s="335"/>
      <c r="D68" s="335"/>
      <c r="E68" s="335"/>
      <c r="F68" s="335"/>
      <c r="G68" s="336"/>
      <c r="H68" s="335"/>
      <c r="I68" s="335"/>
    </row>
    <row r="69" spans="1:9" x14ac:dyDescent="0.2">
      <c r="A69" s="44"/>
      <c r="B69" s="335"/>
      <c r="C69" s="335"/>
      <c r="D69" s="335"/>
      <c r="E69" s="335"/>
      <c r="F69" s="335"/>
      <c r="G69" s="336"/>
      <c r="H69" s="335"/>
      <c r="I69" s="335"/>
    </row>
    <row r="70" spans="1:9" x14ac:dyDescent="0.2">
      <c r="A70" s="44"/>
      <c r="B70" s="335"/>
      <c r="C70" s="335"/>
      <c r="D70" s="335"/>
      <c r="E70" s="335"/>
      <c r="F70" s="335"/>
      <c r="G70" s="336"/>
      <c r="H70" s="335"/>
      <c r="I70" s="335"/>
    </row>
    <row r="71" spans="1:9" x14ac:dyDescent="0.2">
      <c r="A71" s="44"/>
      <c r="B71" s="335"/>
      <c r="C71" s="335"/>
      <c r="D71" s="335"/>
      <c r="E71" s="335"/>
      <c r="F71" s="335"/>
      <c r="G71" s="336"/>
      <c r="H71" s="335"/>
      <c r="I71" s="335"/>
    </row>
    <row r="72" spans="1:9" x14ac:dyDescent="0.2">
      <c r="A72" s="44"/>
      <c r="B72" s="335"/>
      <c r="C72" s="335"/>
      <c r="D72" s="335"/>
      <c r="E72" s="335"/>
      <c r="F72" s="335"/>
      <c r="G72" s="336"/>
      <c r="H72" s="335"/>
      <c r="I72" s="335"/>
    </row>
    <row r="73" spans="1:9" x14ac:dyDescent="0.2">
      <c r="A73" s="44"/>
      <c r="B73" s="335"/>
      <c r="C73" s="335"/>
      <c r="D73" s="335"/>
      <c r="E73" s="335"/>
      <c r="F73" s="335"/>
      <c r="G73" s="336"/>
      <c r="H73" s="335"/>
      <c r="I73" s="335"/>
    </row>
    <row r="74" spans="1:9" x14ac:dyDescent="0.2">
      <c r="A74" s="44"/>
      <c r="B74" s="335"/>
      <c r="C74" s="335"/>
      <c r="D74" s="335"/>
      <c r="E74" s="335"/>
      <c r="F74" s="335"/>
      <c r="G74" s="336"/>
      <c r="H74" s="335"/>
      <c r="I74" s="335"/>
    </row>
    <row r="75" spans="1:9" x14ac:dyDescent="0.2">
      <c r="A75" s="44"/>
      <c r="B75" s="335"/>
      <c r="C75" s="335"/>
      <c r="D75" s="335"/>
      <c r="E75" s="335"/>
      <c r="F75" s="335"/>
      <c r="G75" s="336"/>
      <c r="H75" s="335"/>
      <c r="I75" s="335"/>
    </row>
    <row r="76" spans="1:9" x14ac:dyDescent="0.2">
      <c r="A76" s="44"/>
      <c r="B76" s="335"/>
      <c r="C76" s="335"/>
      <c r="D76" s="335"/>
      <c r="E76" s="335"/>
      <c r="F76" s="335"/>
      <c r="G76" s="336"/>
      <c r="H76" s="335"/>
      <c r="I76" s="335"/>
    </row>
    <row r="77" spans="1:9" x14ac:dyDescent="0.2">
      <c r="A77" s="44"/>
      <c r="B77" s="335"/>
      <c r="C77" s="335"/>
      <c r="D77" s="335"/>
      <c r="E77" s="335"/>
      <c r="F77" s="335"/>
      <c r="G77" s="336"/>
      <c r="H77" s="335"/>
      <c r="I77" s="335"/>
    </row>
    <row r="78" spans="1:9" x14ac:dyDescent="0.2">
      <c r="A78" s="44"/>
      <c r="B78" s="335"/>
      <c r="C78" s="335"/>
      <c r="D78" s="335"/>
      <c r="E78" s="335"/>
      <c r="F78" s="335"/>
      <c r="G78" s="336"/>
      <c r="H78" s="335"/>
      <c r="I78" s="335"/>
    </row>
    <row r="79" spans="1:9" x14ac:dyDescent="0.2">
      <c r="A79" s="44"/>
      <c r="B79" s="335"/>
      <c r="C79" s="335"/>
      <c r="D79" s="335"/>
      <c r="E79" s="335"/>
      <c r="F79" s="335"/>
      <c r="G79" s="336"/>
      <c r="H79" s="335"/>
      <c r="I79" s="335"/>
    </row>
    <row r="80" spans="1:9" x14ac:dyDescent="0.2">
      <c r="A80" s="44"/>
      <c r="B80" s="335"/>
      <c r="C80" s="335"/>
      <c r="D80" s="335"/>
      <c r="E80" s="335"/>
      <c r="F80" s="335"/>
      <c r="G80" s="336"/>
      <c r="H80" s="335"/>
      <c r="I80" s="335"/>
    </row>
    <row r="81" spans="1:9" x14ac:dyDescent="0.2">
      <c r="A81" s="44"/>
      <c r="B81" s="335"/>
      <c r="C81" s="335"/>
      <c r="D81" s="335"/>
      <c r="E81" s="335"/>
      <c r="F81" s="335"/>
      <c r="G81" s="336"/>
      <c r="H81" s="335"/>
      <c r="I81" s="335"/>
    </row>
    <row r="82" spans="1:9" x14ac:dyDescent="0.2">
      <c r="A82" s="44"/>
      <c r="B82" s="335"/>
      <c r="C82" s="335"/>
      <c r="D82" s="335"/>
      <c r="E82" s="335"/>
      <c r="F82" s="335"/>
      <c r="G82" s="336"/>
      <c r="H82" s="335"/>
      <c r="I82" s="335"/>
    </row>
    <row r="83" spans="1:9" x14ac:dyDescent="0.2">
      <c r="A83" s="44"/>
      <c r="B83" s="335"/>
      <c r="C83" s="335"/>
      <c r="D83" s="335"/>
      <c r="E83" s="335"/>
      <c r="F83" s="335"/>
      <c r="G83" s="336"/>
      <c r="H83" s="335"/>
      <c r="I83" s="335"/>
    </row>
    <row r="84" spans="1:9" x14ac:dyDescent="0.2">
      <c r="A84" s="44"/>
      <c r="B84" s="335"/>
      <c r="C84" s="335"/>
      <c r="D84" s="335"/>
      <c r="E84" s="335"/>
      <c r="F84" s="335"/>
      <c r="G84" s="336"/>
      <c r="H84" s="335"/>
      <c r="I84" s="335"/>
    </row>
    <row r="85" spans="1:9" x14ac:dyDescent="0.2">
      <c r="A85" s="44"/>
      <c r="B85" s="335"/>
      <c r="C85" s="335"/>
      <c r="D85" s="335"/>
      <c r="E85" s="335"/>
      <c r="F85" s="335"/>
      <c r="G85" s="336"/>
      <c r="H85" s="335"/>
      <c r="I85" s="335"/>
    </row>
    <row r="86" spans="1:9" x14ac:dyDescent="0.2">
      <c r="A86" s="44"/>
      <c r="B86" s="335"/>
      <c r="C86" s="335"/>
      <c r="D86" s="335"/>
      <c r="E86" s="335"/>
      <c r="F86" s="335"/>
      <c r="G86" s="336"/>
      <c r="H86" s="335"/>
      <c r="I86" s="335"/>
    </row>
    <row r="87" spans="1:9" x14ac:dyDescent="0.2">
      <c r="A87" s="44"/>
      <c r="B87" s="335"/>
      <c r="C87" s="335"/>
      <c r="D87" s="335"/>
      <c r="E87" s="335"/>
      <c r="F87" s="335"/>
      <c r="G87" s="336"/>
      <c r="H87" s="335"/>
      <c r="I87" s="335"/>
    </row>
    <row r="88" spans="1:9" x14ac:dyDescent="0.2">
      <c r="A88" s="44"/>
      <c r="B88" s="335"/>
      <c r="C88" s="335"/>
      <c r="D88" s="335"/>
      <c r="E88" s="335"/>
      <c r="F88" s="335"/>
      <c r="G88" s="336"/>
      <c r="H88" s="335"/>
      <c r="I88" s="335"/>
    </row>
    <row r="89" spans="1:9" x14ac:dyDescent="0.2">
      <c r="A89" s="44"/>
      <c r="B89" s="335"/>
      <c r="C89" s="335"/>
      <c r="D89" s="335"/>
      <c r="E89" s="335"/>
      <c r="F89" s="335"/>
      <c r="G89" s="336"/>
      <c r="H89" s="335"/>
      <c r="I89" s="335"/>
    </row>
    <row r="90" spans="1:9" x14ac:dyDescent="0.2">
      <c r="A90" s="44"/>
      <c r="B90" s="335"/>
      <c r="C90" s="335"/>
      <c r="D90" s="335"/>
      <c r="E90" s="335"/>
      <c r="F90" s="335"/>
      <c r="G90" s="336"/>
      <c r="H90" s="335"/>
      <c r="I90" s="335"/>
    </row>
    <row r="91" spans="1:9" x14ac:dyDescent="0.2">
      <c r="A91" s="44"/>
      <c r="B91" s="335"/>
      <c r="C91" s="335"/>
      <c r="D91" s="335"/>
      <c r="E91" s="335"/>
      <c r="F91" s="335"/>
      <c r="G91" s="336"/>
      <c r="H91" s="335"/>
      <c r="I91" s="335"/>
    </row>
    <row r="92" spans="1:9" x14ac:dyDescent="0.2">
      <c r="A92" s="44"/>
      <c r="B92" s="335"/>
      <c r="C92" s="335"/>
      <c r="D92" s="335"/>
      <c r="E92" s="335"/>
      <c r="F92" s="335"/>
      <c r="G92" s="336"/>
      <c r="H92" s="335"/>
      <c r="I92" s="335"/>
    </row>
    <row r="93" spans="1:9" x14ac:dyDescent="0.2">
      <c r="A93" s="44"/>
      <c r="B93" s="335"/>
      <c r="C93" s="335"/>
      <c r="D93" s="335"/>
      <c r="E93" s="335"/>
      <c r="F93" s="335"/>
      <c r="G93" s="336"/>
      <c r="H93" s="335"/>
      <c r="I93" s="335"/>
    </row>
    <row r="94" spans="1:9" x14ac:dyDescent="0.2">
      <c r="A94" s="44"/>
      <c r="B94" s="335"/>
      <c r="C94" s="335"/>
      <c r="D94" s="335"/>
      <c r="E94" s="335"/>
      <c r="F94" s="335"/>
      <c r="G94" s="336"/>
      <c r="H94" s="335"/>
      <c r="I94" s="335"/>
    </row>
    <row r="95" spans="1:9" x14ac:dyDescent="0.2">
      <c r="A95" s="44"/>
      <c r="B95" s="335"/>
      <c r="C95" s="335"/>
      <c r="D95" s="335"/>
      <c r="E95" s="335"/>
      <c r="F95" s="335"/>
      <c r="G95" s="336"/>
      <c r="H95" s="335"/>
      <c r="I95" s="335"/>
    </row>
    <row r="96" spans="1:9" x14ac:dyDescent="0.2">
      <c r="A96" s="44"/>
      <c r="B96" s="335"/>
      <c r="C96" s="335"/>
      <c r="D96" s="335"/>
      <c r="E96" s="335"/>
      <c r="F96" s="335"/>
      <c r="G96" s="336"/>
      <c r="H96" s="335"/>
      <c r="I96" s="335"/>
    </row>
    <row r="97" spans="1:9" x14ac:dyDescent="0.2">
      <c r="A97" s="44"/>
      <c r="B97" s="335"/>
      <c r="C97" s="335"/>
      <c r="D97" s="335"/>
      <c r="E97" s="335"/>
      <c r="F97" s="335"/>
      <c r="G97" s="336"/>
      <c r="H97" s="335"/>
      <c r="I97" s="335"/>
    </row>
    <row r="98" spans="1:9" x14ac:dyDescent="0.2">
      <c r="A98" s="44"/>
      <c r="B98" s="335"/>
      <c r="C98" s="335"/>
      <c r="D98" s="335"/>
      <c r="E98" s="335"/>
      <c r="F98" s="335"/>
      <c r="G98" s="336"/>
      <c r="H98" s="335"/>
      <c r="I98" s="335"/>
    </row>
    <row r="99" spans="1:9" x14ac:dyDescent="0.2">
      <c r="A99" s="44"/>
      <c r="B99" s="335"/>
      <c r="C99" s="335"/>
      <c r="D99" s="335"/>
      <c r="E99" s="335"/>
      <c r="F99" s="335"/>
      <c r="G99" s="336"/>
      <c r="H99" s="335"/>
      <c r="I99" s="335"/>
    </row>
    <row r="100" spans="1:9" x14ac:dyDescent="0.2">
      <c r="A100" s="44"/>
      <c r="B100" s="335"/>
      <c r="C100" s="335"/>
      <c r="D100" s="335"/>
      <c r="E100" s="335"/>
      <c r="F100" s="335"/>
      <c r="G100" s="336"/>
      <c r="H100" s="335"/>
      <c r="I100" s="335"/>
    </row>
    <row r="101" spans="1:9" x14ac:dyDescent="0.2">
      <c r="A101" s="44"/>
      <c r="B101" s="335"/>
      <c r="C101" s="335"/>
      <c r="D101" s="335"/>
      <c r="E101" s="335"/>
      <c r="F101" s="335"/>
      <c r="G101" s="336"/>
      <c r="H101" s="335"/>
      <c r="I101" s="335"/>
    </row>
    <row r="102" spans="1:9" x14ac:dyDescent="0.2">
      <c r="A102" s="44"/>
      <c r="B102" s="335"/>
      <c r="C102" s="335"/>
      <c r="D102" s="335"/>
      <c r="E102" s="335"/>
      <c r="F102" s="335"/>
      <c r="G102" s="336"/>
      <c r="H102" s="335"/>
      <c r="I102" s="335"/>
    </row>
    <row r="103" spans="1:9" x14ac:dyDescent="0.2">
      <c r="A103" s="44"/>
      <c r="B103" s="335"/>
      <c r="C103" s="335"/>
      <c r="D103" s="335"/>
      <c r="E103" s="335"/>
      <c r="F103" s="335"/>
      <c r="G103" s="336"/>
      <c r="H103" s="335"/>
      <c r="I103" s="335"/>
    </row>
    <row r="104" spans="1:9" x14ac:dyDescent="0.2">
      <c r="A104" s="44"/>
      <c r="B104" s="335"/>
      <c r="C104" s="335"/>
      <c r="D104" s="335"/>
      <c r="E104" s="335"/>
      <c r="F104" s="335"/>
      <c r="G104" s="336"/>
      <c r="H104" s="335"/>
      <c r="I104" s="335"/>
    </row>
    <row r="105" spans="1:9" x14ac:dyDescent="0.2">
      <c r="A105" s="44"/>
      <c r="B105" s="335"/>
      <c r="C105" s="335"/>
      <c r="D105" s="335"/>
      <c r="E105" s="335"/>
      <c r="F105" s="335"/>
      <c r="G105" s="336"/>
      <c r="H105" s="335"/>
      <c r="I105" s="335"/>
    </row>
    <row r="106" spans="1:9" x14ac:dyDescent="0.2">
      <c r="A106" s="44"/>
      <c r="B106" s="335"/>
      <c r="C106" s="335"/>
      <c r="D106" s="335"/>
      <c r="E106" s="335"/>
      <c r="F106" s="335"/>
      <c r="G106" s="336"/>
      <c r="H106" s="335"/>
      <c r="I106" s="335"/>
    </row>
    <row r="107" spans="1:9" x14ac:dyDescent="0.2">
      <c r="A107" s="44"/>
      <c r="B107" s="335"/>
      <c r="C107" s="335"/>
      <c r="D107" s="335"/>
      <c r="E107" s="335"/>
      <c r="F107" s="335"/>
      <c r="G107" s="336"/>
      <c r="H107" s="335"/>
      <c r="I107" s="335"/>
    </row>
    <row r="108" spans="1:9" x14ac:dyDescent="0.2">
      <c r="A108" s="44"/>
      <c r="B108" s="335"/>
      <c r="C108" s="335"/>
      <c r="D108" s="335"/>
      <c r="E108" s="335"/>
      <c r="F108" s="335"/>
      <c r="G108" s="336"/>
      <c r="H108" s="335"/>
      <c r="I108" s="335"/>
    </row>
    <row r="109" spans="1:9" x14ac:dyDescent="0.2">
      <c r="A109" s="44"/>
      <c r="B109" s="335"/>
      <c r="C109" s="335"/>
      <c r="D109" s="335"/>
      <c r="E109" s="335"/>
      <c r="F109" s="335"/>
      <c r="G109" s="336"/>
      <c r="H109" s="335"/>
      <c r="I109" s="335"/>
    </row>
    <row r="110" spans="1:9" x14ac:dyDescent="0.2">
      <c r="A110" s="44"/>
      <c r="B110" s="335"/>
      <c r="C110" s="335"/>
      <c r="D110" s="335"/>
      <c r="E110" s="335"/>
      <c r="F110" s="335"/>
      <c r="G110" s="336"/>
      <c r="H110" s="335"/>
      <c r="I110" s="335"/>
    </row>
    <row r="111" spans="1:9" x14ac:dyDescent="0.2">
      <c r="A111" s="44"/>
      <c r="B111" s="335"/>
      <c r="C111" s="335"/>
      <c r="D111" s="335"/>
      <c r="E111" s="335"/>
      <c r="F111" s="335"/>
      <c r="G111" s="336"/>
      <c r="H111" s="335"/>
      <c r="I111" s="335"/>
    </row>
    <row r="112" spans="1:9" x14ac:dyDescent="0.2">
      <c r="A112" s="44"/>
      <c r="B112" s="335"/>
      <c r="C112" s="335"/>
      <c r="D112" s="335"/>
      <c r="E112" s="335"/>
      <c r="F112" s="335"/>
      <c r="G112" s="336"/>
      <c r="H112" s="335"/>
      <c r="I112" s="335"/>
    </row>
    <row r="113" spans="1:9" x14ac:dyDescent="0.2">
      <c r="A113" s="44"/>
      <c r="B113" s="335"/>
      <c r="C113" s="335"/>
      <c r="D113" s="335"/>
      <c r="E113" s="335"/>
      <c r="F113" s="335"/>
      <c r="G113" s="336"/>
      <c r="H113" s="335"/>
      <c r="I113" s="335"/>
    </row>
    <row r="114" spans="1:9" x14ac:dyDescent="0.2">
      <c r="A114" s="44"/>
      <c r="B114" s="335"/>
      <c r="C114" s="335"/>
      <c r="D114" s="335"/>
      <c r="E114" s="335"/>
      <c r="F114" s="335"/>
      <c r="G114" s="336"/>
      <c r="H114" s="335"/>
      <c r="I114" s="335"/>
    </row>
    <row r="115" spans="1:9" x14ac:dyDescent="0.2">
      <c r="A115" s="44"/>
      <c r="B115" s="335"/>
      <c r="C115" s="335"/>
      <c r="D115" s="335"/>
      <c r="E115" s="335"/>
      <c r="F115" s="335"/>
      <c r="G115" s="336"/>
      <c r="H115" s="335"/>
      <c r="I115" s="335"/>
    </row>
    <row r="116" spans="1:9" x14ac:dyDescent="0.2">
      <c r="A116" s="44"/>
      <c r="B116" s="335"/>
      <c r="C116" s="335"/>
      <c r="D116" s="335"/>
      <c r="E116" s="335"/>
      <c r="F116" s="335"/>
      <c r="G116" s="336"/>
      <c r="H116" s="335"/>
      <c r="I116" s="335"/>
    </row>
    <row r="117" spans="1:9" x14ac:dyDescent="0.2">
      <c r="A117" s="44"/>
      <c r="B117" s="335"/>
      <c r="C117" s="335"/>
      <c r="D117" s="335"/>
      <c r="E117" s="335"/>
      <c r="F117" s="335"/>
      <c r="G117" s="336"/>
      <c r="H117" s="335"/>
      <c r="I117" s="335"/>
    </row>
    <row r="118" spans="1:9" x14ac:dyDescent="0.2">
      <c r="A118" s="44"/>
      <c r="B118" s="335"/>
      <c r="C118" s="335"/>
      <c r="D118" s="335"/>
      <c r="E118" s="335"/>
      <c r="F118" s="335"/>
      <c r="G118" s="336"/>
      <c r="H118" s="335"/>
      <c r="I118" s="335"/>
    </row>
    <row r="119" spans="1:9" x14ac:dyDescent="0.2">
      <c r="A119" s="44"/>
      <c r="B119" s="335"/>
      <c r="C119" s="335"/>
      <c r="D119" s="335"/>
      <c r="E119" s="335"/>
      <c r="F119" s="335"/>
      <c r="G119" s="336"/>
      <c r="H119" s="335"/>
      <c r="I119" s="335"/>
    </row>
    <row r="120" spans="1:9" x14ac:dyDescent="0.2">
      <c r="A120" s="44"/>
      <c r="B120" s="335"/>
      <c r="C120" s="335"/>
      <c r="D120" s="335"/>
      <c r="E120" s="335"/>
      <c r="F120" s="335"/>
      <c r="G120" s="336"/>
      <c r="H120" s="335"/>
      <c r="I120" s="335"/>
    </row>
    <row r="121" spans="1:9" x14ac:dyDescent="0.2">
      <c r="A121" s="44"/>
      <c r="B121" s="335"/>
      <c r="C121" s="335"/>
      <c r="D121" s="335"/>
      <c r="E121" s="335"/>
      <c r="F121" s="335"/>
      <c r="G121" s="336"/>
      <c r="H121" s="335"/>
      <c r="I121" s="335"/>
    </row>
    <row r="122" spans="1:9" x14ac:dyDescent="0.2">
      <c r="A122" s="44"/>
      <c r="B122" s="335"/>
      <c r="C122" s="335"/>
      <c r="D122" s="335"/>
      <c r="E122" s="335"/>
      <c r="F122" s="335"/>
      <c r="G122" s="336"/>
      <c r="H122" s="335"/>
      <c r="I122" s="335"/>
    </row>
    <row r="123" spans="1:9" x14ac:dyDescent="0.2">
      <c r="A123" s="44"/>
      <c r="B123" s="335"/>
      <c r="C123" s="335"/>
      <c r="D123" s="335"/>
      <c r="E123" s="335"/>
      <c r="F123" s="335"/>
      <c r="G123" s="336"/>
      <c r="H123" s="335"/>
      <c r="I123" s="335"/>
    </row>
    <row r="124" spans="1:9" x14ac:dyDescent="0.2">
      <c r="A124" s="44"/>
      <c r="B124" s="335"/>
      <c r="C124" s="335"/>
      <c r="D124" s="335"/>
      <c r="E124" s="335"/>
      <c r="F124" s="335"/>
      <c r="G124" s="336"/>
      <c r="H124" s="335"/>
      <c r="I124" s="335"/>
    </row>
    <row r="125" spans="1:9" x14ac:dyDescent="0.2">
      <c r="A125" s="44"/>
      <c r="B125" s="335"/>
      <c r="C125" s="335"/>
      <c r="D125" s="335"/>
      <c r="E125" s="335"/>
      <c r="F125" s="335"/>
      <c r="G125" s="336"/>
      <c r="H125" s="335"/>
      <c r="I125" s="335"/>
    </row>
    <row r="126" spans="1:9" x14ac:dyDescent="0.2">
      <c r="A126" s="44"/>
      <c r="B126" s="335"/>
      <c r="C126" s="335"/>
      <c r="D126" s="335"/>
      <c r="E126" s="335"/>
      <c r="F126" s="335"/>
      <c r="G126" s="336"/>
      <c r="H126" s="335"/>
      <c r="I126" s="335"/>
    </row>
    <row r="127" spans="1:9" x14ac:dyDescent="0.2">
      <c r="A127" s="44"/>
      <c r="B127" s="335"/>
      <c r="C127" s="335"/>
      <c r="D127" s="335"/>
      <c r="E127" s="335"/>
      <c r="F127" s="335"/>
      <c r="G127" s="336"/>
      <c r="H127" s="335"/>
      <c r="I127" s="335"/>
    </row>
    <row r="128" spans="1:9" x14ac:dyDescent="0.2">
      <c r="A128" s="44"/>
      <c r="B128" s="335"/>
      <c r="C128" s="335"/>
      <c r="D128" s="335"/>
      <c r="E128" s="335"/>
      <c r="F128" s="335"/>
      <c r="G128" s="336"/>
      <c r="H128" s="335"/>
      <c r="I128" s="335"/>
    </row>
    <row r="129" spans="1:9" x14ac:dyDescent="0.2">
      <c r="A129" s="44"/>
      <c r="B129" s="335"/>
      <c r="C129" s="335"/>
      <c r="D129" s="335"/>
      <c r="E129" s="335"/>
      <c r="F129" s="335"/>
      <c r="G129" s="336"/>
      <c r="H129" s="335"/>
      <c r="I129" s="335"/>
    </row>
    <row r="130" spans="1:9" x14ac:dyDescent="0.2">
      <c r="A130" s="44"/>
      <c r="B130" s="335"/>
      <c r="C130" s="335"/>
      <c r="D130" s="335"/>
      <c r="E130" s="335"/>
      <c r="F130" s="335"/>
      <c r="G130" s="336"/>
      <c r="H130" s="335"/>
      <c r="I130" s="335"/>
    </row>
    <row r="131" spans="1:9" x14ac:dyDescent="0.2">
      <c r="A131" s="44"/>
      <c r="B131" s="335"/>
      <c r="C131" s="335"/>
      <c r="D131" s="335"/>
      <c r="E131" s="335"/>
      <c r="F131" s="335"/>
      <c r="G131" s="336"/>
      <c r="H131" s="335"/>
      <c r="I131" s="335"/>
    </row>
    <row r="132" spans="1:9" x14ac:dyDescent="0.2">
      <c r="A132" s="44"/>
      <c r="B132" s="335"/>
      <c r="C132" s="335"/>
      <c r="D132" s="335"/>
      <c r="E132" s="335"/>
      <c r="F132" s="335"/>
      <c r="G132" s="336"/>
      <c r="H132" s="335"/>
      <c r="I132" s="335"/>
    </row>
    <row r="133" spans="1:9" x14ac:dyDescent="0.2">
      <c r="A133" s="44"/>
      <c r="B133" s="335"/>
      <c r="C133" s="335"/>
      <c r="D133" s="335"/>
      <c r="E133" s="335"/>
      <c r="F133" s="335"/>
      <c r="G133" s="336"/>
      <c r="H133" s="335"/>
      <c r="I133" s="335"/>
    </row>
    <row r="134" spans="1:9" x14ac:dyDescent="0.2">
      <c r="A134" s="44"/>
      <c r="B134" s="335"/>
      <c r="C134" s="335"/>
      <c r="D134" s="335"/>
      <c r="E134" s="335"/>
      <c r="F134" s="335"/>
      <c r="G134" s="336"/>
      <c r="H134" s="335"/>
      <c r="I134" s="335"/>
    </row>
    <row r="135" spans="1:9" x14ac:dyDescent="0.2">
      <c r="A135" s="44"/>
      <c r="B135" s="335"/>
      <c r="C135" s="335"/>
      <c r="D135" s="335"/>
      <c r="E135" s="335"/>
      <c r="F135" s="335"/>
      <c r="G135" s="336"/>
      <c r="H135" s="335"/>
      <c r="I135" s="335"/>
    </row>
    <row r="136" spans="1:9" x14ac:dyDescent="0.2">
      <c r="A136" s="44"/>
      <c r="B136" s="335"/>
      <c r="C136" s="335"/>
      <c r="D136" s="335"/>
      <c r="E136" s="335"/>
      <c r="F136" s="335"/>
      <c r="G136" s="336"/>
      <c r="H136" s="335"/>
      <c r="I136" s="335"/>
    </row>
    <row r="137" spans="1:9" x14ac:dyDescent="0.2">
      <c r="A137" s="44"/>
      <c r="B137" s="335"/>
      <c r="C137" s="335"/>
      <c r="D137" s="335"/>
      <c r="E137" s="335"/>
      <c r="F137" s="335"/>
      <c r="G137" s="336"/>
      <c r="H137" s="335"/>
      <c r="I137" s="335"/>
    </row>
    <row r="138" spans="1:9" x14ac:dyDescent="0.2">
      <c r="A138" s="44"/>
      <c r="B138" s="335"/>
      <c r="C138" s="335"/>
      <c r="D138" s="335"/>
      <c r="E138" s="335"/>
      <c r="F138" s="335"/>
      <c r="G138" s="336"/>
      <c r="H138" s="335"/>
      <c r="I138" s="335"/>
    </row>
    <row r="139" spans="1:9" x14ac:dyDescent="0.2">
      <c r="A139" s="44"/>
      <c r="B139" s="335"/>
      <c r="C139" s="335"/>
      <c r="D139" s="335"/>
      <c r="E139" s="335"/>
      <c r="F139" s="335"/>
      <c r="G139" s="336"/>
      <c r="H139" s="335"/>
      <c r="I139" s="335"/>
    </row>
    <row r="140" spans="1:9" x14ac:dyDescent="0.2">
      <c r="A140" s="44"/>
      <c r="B140" s="335"/>
      <c r="C140" s="335"/>
      <c r="D140" s="335"/>
      <c r="E140" s="335"/>
      <c r="F140" s="335"/>
      <c r="G140" s="336"/>
      <c r="H140" s="335"/>
      <c r="I140" s="335"/>
    </row>
    <row r="141" spans="1:9" x14ac:dyDescent="0.2">
      <c r="A141" s="44"/>
      <c r="B141" s="335"/>
      <c r="C141" s="335"/>
      <c r="D141" s="335"/>
      <c r="E141" s="335"/>
      <c r="F141" s="335"/>
      <c r="G141" s="336"/>
      <c r="H141" s="335"/>
      <c r="I141" s="335"/>
    </row>
    <row r="142" spans="1:9" x14ac:dyDescent="0.2">
      <c r="A142" s="44"/>
      <c r="B142" s="335"/>
      <c r="C142" s="335"/>
      <c r="D142" s="335"/>
      <c r="E142" s="335"/>
      <c r="F142" s="335"/>
      <c r="G142" s="336"/>
      <c r="H142" s="335"/>
      <c r="I142" s="335"/>
    </row>
    <row r="143" spans="1:9" x14ac:dyDescent="0.2">
      <c r="A143" s="44"/>
      <c r="B143" s="335"/>
      <c r="C143" s="335"/>
      <c r="D143" s="335"/>
      <c r="E143" s="335"/>
      <c r="F143" s="335"/>
      <c r="G143" s="336"/>
      <c r="H143" s="335"/>
      <c r="I143" s="335"/>
    </row>
    <row r="144" spans="1:9" x14ac:dyDescent="0.2">
      <c r="A144" s="44"/>
      <c r="B144" s="335"/>
      <c r="C144" s="335"/>
      <c r="D144" s="335"/>
      <c r="E144" s="335"/>
      <c r="F144" s="335"/>
      <c r="G144" s="336"/>
      <c r="H144" s="335"/>
      <c r="I144" s="335"/>
    </row>
    <row r="145" spans="1:9" x14ac:dyDescent="0.2">
      <c r="A145" s="44"/>
      <c r="B145" s="335"/>
      <c r="C145" s="335"/>
      <c r="D145" s="335"/>
      <c r="E145" s="335"/>
      <c r="F145" s="335"/>
      <c r="G145" s="336"/>
      <c r="H145" s="335"/>
      <c r="I145" s="335"/>
    </row>
    <row r="146" spans="1:9" x14ac:dyDescent="0.2">
      <c r="A146" s="44"/>
      <c r="B146" s="335"/>
      <c r="C146" s="335"/>
      <c r="D146" s="335"/>
      <c r="E146" s="335"/>
      <c r="F146" s="335"/>
      <c r="G146" s="336"/>
      <c r="H146" s="335"/>
      <c r="I146" s="335"/>
    </row>
    <row r="147" spans="1:9" x14ac:dyDescent="0.2">
      <c r="A147" s="44"/>
      <c r="B147" s="335"/>
      <c r="C147" s="335"/>
      <c r="D147" s="335"/>
      <c r="E147" s="335"/>
      <c r="F147" s="335"/>
      <c r="G147" s="336"/>
      <c r="H147" s="335"/>
      <c r="I147" s="335"/>
    </row>
    <row r="148" spans="1:9" x14ac:dyDescent="0.2">
      <c r="A148" s="44"/>
      <c r="B148" s="335"/>
      <c r="C148" s="335"/>
      <c r="D148" s="335"/>
      <c r="E148" s="335"/>
      <c r="F148" s="335"/>
      <c r="G148" s="336"/>
      <c r="H148" s="335"/>
      <c r="I148" s="335"/>
    </row>
    <row r="149" spans="1:9" x14ac:dyDescent="0.2">
      <c r="A149" s="44"/>
      <c r="B149" s="335"/>
      <c r="C149" s="335"/>
      <c r="D149" s="335"/>
      <c r="E149" s="335"/>
      <c r="F149" s="335"/>
      <c r="G149" s="336"/>
      <c r="H149" s="335"/>
      <c r="I149" s="335"/>
    </row>
    <row r="150" spans="1:9" x14ac:dyDescent="0.2">
      <c r="A150" s="44"/>
      <c r="B150" s="335"/>
      <c r="C150" s="335"/>
      <c r="D150" s="335"/>
      <c r="E150" s="335"/>
      <c r="F150" s="335"/>
      <c r="G150" s="336"/>
      <c r="H150" s="335"/>
      <c r="I150" s="335"/>
    </row>
    <row r="151" spans="1:9" x14ac:dyDescent="0.2">
      <c r="A151" s="44"/>
      <c r="B151" s="335"/>
      <c r="C151" s="335"/>
      <c r="D151" s="335"/>
      <c r="E151" s="335"/>
      <c r="F151" s="335"/>
      <c r="G151" s="336"/>
      <c r="H151" s="335"/>
      <c r="I151" s="335"/>
    </row>
    <row r="152" spans="1:9" x14ac:dyDescent="0.2">
      <c r="A152" s="44"/>
      <c r="B152" s="335"/>
      <c r="C152" s="335"/>
      <c r="D152" s="335"/>
      <c r="E152" s="335"/>
      <c r="F152" s="335"/>
      <c r="G152" s="336"/>
      <c r="H152" s="335"/>
      <c r="I152" s="335"/>
    </row>
    <row r="153" spans="1:9" x14ac:dyDescent="0.2">
      <c r="A153" s="44"/>
      <c r="B153" s="335"/>
      <c r="C153" s="335"/>
      <c r="D153" s="335"/>
      <c r="E153" s="335"/>
      <c r="F153" s="335"/>
      <c r="G153" s="336"/>
      <c r="H153" s="335"/>
      <c r="I153" s="335"/>
    </row>
    <row r="154" spans="1:9" x14ac:dyDescent="0.2">
      <c r="A154" s="44"/>
      <c r="B154" s="335"/>
      <c r="C154" s="335"/>
      <c r="D154" s="335"/>
      <c r="E154" s="335"/>
      <c r="F154" s="335"/>
      <c r="G154" s="336"/>
      <c r="H154" s="335"/>
      <c r="I154" s="335"/>
    </row>
    <row r="155" spans="1:9" x14ac:dyDescent="0.2">
      <c r="A155" s="44"/>
      <c r="B155" s="335"/>
      <c r="C155" s="335"/>
      <c r="D155" s="335"/>
      <c r="E155" s="335"/>
      <c r="F155" s="335"/>
      <c r="G155" s="336"/>
      <c r="H155" s="335"/>
      <c r="I155" s="335"/>
    </row>
    <row r="156" spans="1:9" x14ac:dyDescent="0.2">
      <c r="A156" s="44"/>
      <c r="B156" s="335"/>
      <c r="C156" s="335"/>
      <c r="D156" s="335"/>
      <c r="E156" s="335"/>
      <c r="F156" s="335"/>
      <c r="G156" s="336"/>
      <c r="H156" s="335"/>
      <c r="I156" s="335"/>
    </row>
    <row r="157" spans="1:9" x14ac:dyDescent="0.2">
      <c r="A157" s="44"/>
      <c r="B157" s="335"/>
      <c r="C157" s="335"/>
      <c r="D157" s="335"/>
      <c r="E157" s="335"/>
      <c r="F157" s="335"/>
      <c r="G157" s="336"/>
      <c r="H157" s="335"/>
      <c r="I157" s="335"/>
    </row>
    <row r="158" spans="1:9" x14ac:dyDescent="0.2">
      <c r="A158" s="44"/>
      <c r="B158" s="335"/>
      <c r="C158" s="335"/>
      <c r="D158" s="335"/>
      <c r="E158" s="335"/>
      <c r="F158" s="335"/>
      <c r="G158" s="336"/>
      <c r="H158" s="335"/>
      <c r="I158" s="335"/>
    </row>
    <row r="159" spans="1:9" x14ac:dyDescent="0.2">
      <c r="A159" s="44"/>
      <c r="B159" s="335"/>
      <c r="C159" s="335"/>
      <c r="D159" s="335"/>
      <c r="E159" s="335"/>
      <c r="F159" s="335"/>
      <c r="G159" s="336"/>
      <c r="H159" s="335"/>
      <c r="I159" s="335"/>
    </row>
    <row r="160" spans="1:9" x14ac:dyDescent="0.2">
      <c r="A160" s="44"/>
      <c r="B160" s="335"/>
      <c r="C160" s="335"/>
      <c r="D160" s="335"/>
      <c r="E160" s="335"/>
      <c r="F160" s="335"/>
      <c r="G160" s="336"/>
      <c r="H160" s="335"/>
      <c r="I160" s="335"/>
    </row>
    <row r="161" spans="1:9" x14ac:dyDescent="0.2">
      <c r="A161" s="44"/>
      <c r="B161" s="335"/>
      <c r="C161" s="335"/>
      <c r="D161" s="335"/>
      <c r="E161" s="335"/>
      <c r="F161" s="335"/>
      <c r="G161" s="336"/>
      <c r="H161" s="335"/>
      <c r="I161" s="335"/>
    </row>
    <row r="162" spans="1:9" x14ac:dyDescent="0.2">
      <c r="A162" s="44"/>
      <c r="B162" s="335"/>
      <c r="C162" s="335"/>
      <c r="D162" s="335"/>
      <c r="E162" s="335"/>
      <c r="F162" s="335"/>
      <c r="G162" s="336"/>
      <c r="H162" s="335"/>
      <c r="I162" s="335"/>
    </row>
    <row r="163" spans="1:9" x14ac:dyDescent="0.2">
      <c r="A163" s="44"/>
      <c r="B163" s="335"/>
      <c r="C163" s="335"/>
      <c r="D163" s="335"/>
      <c r="E163" s="335"/>
      <c r="F163" s="335"/>
      <c r="G163" s="336"/>
      <c r="H163" s="335"/>
      <c r="I163" s="335"/>
    </row>
    <row r="164" spans="1:9" x14ac:dyDescent="0.2">
      <c r="A164" s="44"/>
      <c r="B164" s="335"/>
      <c r="C164" s="335"/>
      <c r="D164" s="335"/>
      <c r="E164" s="335"/>
      <c r="F164" s="335"/>
      <c r="G164" s="336"/>
      <c r="H164" s="335"/>
      <c r="I164" s="335"/>
    </row>
    <row r="165" spans="1:9" x14ac:dyDescent="0.2">
      <c r="A165" s="44"/>
      <c r="B165" s="335"/>
      <c r="C165" s="335"/>
      <c r="D165" s="335"/>
      <c r="E165" s="335"/>
      <c r="F165" s="335"/>
      <c r="G165" s="336"/>
      <c r="H165" s="335"/>
      <c r="I165" s="335"/>
    </row>
    <row r="166" spans="1:9" x14ac:dyDescent="0.2">
      <c r="A166" s="44"/>
      <c r="B166" s="335"/>
      <c r="C166" s="335"/>
      <c r="D166" s="335"/>
      <c r="E166" s="335"/>
      <c r="F166" s="335"/>
      <c r="G166" s="336"/>
      <c r="H166" s="335"/>
      <c r="I166" s="335"/>
    </row>
    <row r="167" spans="1:9" x14ac:dyDescent="0.2">
      <c r="A167" s="44"/>
      <c r="B167" s="335"/>
      <c r="C167" s="335"/>
      <c r="D167" s="335"/>
      <c r="E167" s="335"/>
      <c r="F167" s="335"/>
      <c r="G167" s="336"/>
      <c r="H167" s="335"/>
      <c r="I167" s="335"/>
    </row>
    <row r="168" spans="1:9" x14ac:dyDescent="0.2">
      <c r="A168" s="44"/>
      <c r="B168" s="335"/>
      <c r="C168" s="335"/>
      <c r="D168" s="335"/>
      <c r="E168" s="335"/>
      <c r="F168" s="335"/>
      <c r="G168" s="336"/>
      <c r="H168" s="335"/>
      <c r="I168" s="335"/>
    </row>
    <row r="169" spans="1:9" x14ac:dyDescent="0.2">
      <c r="A169" s="44"/>
      <c r="B169" s="335"/>
      <c r="C169" s="335"/>
      <c r="D169" s="335"/>
      <c r="E169" s="335"/>
      <c r="F169" s="335"/>
      <c r="G169" s="336"/>
      <c r="H169" s="335"/>
      <c r="I169" s="335"/>
    </row>
    <row r="170" spans="1:9" x14ac:dyDescent="0.2">
      <c r="A170" s="44"/>
      <c r="B170" s="335"/>
      <c r="C170" s="335"/>
      <c r="D170" s="335"/>
      <c r="E170" s="335"/>
      <c r="F170" s="335"/>
      <c r="G170" s="336"/>
      <c r="H170" s="335"/>
      <c r="I170" s="335"/>
    </row>
    <row r="171" spans="1:9" x14ac:dyDescent="0.2">
      <c r="A171" s="44"/>
      <c r="B171" s="335"/>
      <c r="C171" s="335"/>
      <c r="D171" s="335"/>
      <c r="E171" s="335"/>
      <c r="F171" s="335"/>
      <c r="G171" s="336"/>
      <c r="H171" s="335"/>
      <c r="I171" s="335"/>
    </row>
    <row r="172" spans="1:9" x14ac:dyDescent="0.2">
      <c r="A172" s="44"/>
      <c r="B172" s="335"/>
      <c r="C172" s="335"/>
      <c r="D172" s="335"/>
      <c r="E172" s="335"/>
      <c r="F172" s="335"/>
      <c r="G172" s="336"/>
      <c r="H172" s="335"/>
      <c r="I172" s="335"/>
    </row>
    <row r="173" spans="1:9" x14ac:dyDescent="0.2">
      <c r="A173" s="44"/>
      <c r="B173" s="335"/>
      <c r="C173" s="335"/>
      <c r="D173" s="335"/>
      <c r="E173" s="335"/>
      <c r="F173" s="335"/>
      <c r="G173" s="336"/>
      <c r="H173" s="335"/>
      <c r="I173" s="335"/>
    </row>
    <row r="174" spans="1:9" x14ac:dyDescent="0.2">
      <c r="A174" s="44"/>
      <c r="B174" s="335"/>
      <c r="C174" s="335"/>
      <c r="D174" s="335"/>
      <c r="E174" s="335"/>
      <c r="F174" s="335"/>
      <c r="G174" s="336"/>
      <c r="H174" s="335"/>
      <c r="I174" s="335"/>
    </row>
    <row r="175" spans="1:9" x14ac:dyDescent="0.2">
      <c r="A175" s="44"/>
      <c r="B175" s="335"/>
      <c r="C175" s="335"/>
      <c r="D175" s="335"/>
      <c r="E175" s="335"/>
      <c r="F175" s="335"/>
      <c r="G175" s="336"/>
      <c r="H175" s="335"/>
      <c r="I175" s="335"/>
    </row>
    <row r="176" spans="1:9" x14ac:dyDescent="0.2">
      <c r="A176" s="44"/>
      <c r="B176" s="335"/>
      <c r="C176" s="335"/>
      <c r="D176" s="335"/>
      <c r="E176" s="335"/>
      <c r="F176" s="335"/>
      <c r="G176" s="336"/>
      <c r="H176" s="335"/>
      <c r="I176" s="335"/>
    </row>
    <row r="177" spans="1:9" x14ac:dyDescent="0.2">
      <c r="A177" s="44"/>
      <c r="B177" s="335"/>
      <c r="C177" s="335"/>
      <c r="D177" s="335"/>
      <c r="E177" s="335"/>
      <c r="F177" s="335"/>
      <c r="G177" s="336"/>
      <c r="H177" s="335"/>
      <c r="I177" s="335"/>
    </row>
    <row r="178" spans="1:9" x14ac:dyDescent="0.2">
      <c r="A178" s="44"/>
      <c r="B178" s="335"/>
      <c r="C178" s="335"/>
      <c r="D178" s="335"/>
      <c r="E178" s="335"/>
      <c r="F178" s="335"/>
      <c r="G178" s="336"/>
      <c r="H178" s="335"/>
      <c r="I178" s="335"/>
    </row>
    <row r="179" spans="1:9" x14ac:dyDescent="0.2">
      <c r="A179" s="44"/>
      <c r="B179" s="335"/>
      <c r="C179" s="335"/>
      <c r="D179" s="335"/>
      <c r="E179" s="335"/>
      <c r="F179" s="335"/>
      <c r="G179" s="336"/>
      <c r="H179" s="335"/>
      <c r="I179" s="335"/>
    </row>
    <row r="180" spans="1:9" x14ac:dyDescent="0.2">
      <c r="A180" s="44"/>
      <c r="B180" s="335"/>
      <c r="C180" s="335"/>
      <c r="D180" s="335"/>
      <c r="E180" s="335"/>
      <c r="F180" s="335"/>
      <c r="G180" s="336"/>
      <c r="H180" s="335"/>
      <c r="I180" s="335"/>
    </row>
    <row r="181" spans="1:9" x14ac:dyDescent="0.2">
      <c r="A181" s="44"/>
      <c r="B181" s="335"/>
      <c r="C181" s="335"/>
      <c r="D181" s="335"/>
      <c r="E181" s="335"/>
      <c r="F181" s="335"/>
      <c r="G181" s="336"/>
      <c r="H181" s="335"/>
      <c r="I181" s="335"/>
    </row>
    <row r="182" spans="1:9" x14ac:dyDescent="0.2">
      <c r="A182" s="44"/>
      <c r="B182" s="335"/>
      <c r="C182" s="335"/>
      <c r="D182" s="335"/>
      <c r="E182" s="335"/>
      <c r="F182" s="335"/>
      <c r="G182" s="336"/>
      <c r="H182" s="335"/>
      <c r="I182" s="335"/>
    </row>
    <row r="183" spans="1:9" x14ac:dyDescent="0.2">
      <c r="A183" s="44"/>
      <c r="B183" s="335"/>
      <c r="C183" s="335"/>
      <c r="D183" s="335"/>
      <c r="E183" s="335"/>
      <c r="F183" s="335"/>
      <c r="G183" s="336"/>
      <c r="H183" s="335"/>
      <c r="I183" s="335"/>
    </row>
    <row r="184" spans="1:9" x14ac:dyDescent="0.2">
      <c r="A184" s="44"/>
      <c r="B184" s="335"/>
      <c r="C184" s="335"/>
      <c r="D184" s="335"/>
      <c r="E184" s="335"/>
      <c r="F184" s="335"/>
      <c r="G184" s="336"/>
      <c r="H184" s="335"/>
      <c r="I184" s="335"/>
    </row>
    <row r="185" spans="1:9" x14ac:dyDescent="0.2">
      <c r="A185" s="44"/>
      <c r="B185" s="335"/>
      <c r="C185" s="335"/>
      <c r="D185" s="335"/>
      <c r="E185" s="335"/>
      <c r="F185" s="335"/>
      <c r="G185" s="336"/>
      <c r="H185" s="335"/>
      <c r="I185" s="335"/>
    </row>
    <row r="186" spans="1:9" x14ac:dyDescent="0.2">
      <c r="A186" s="44"/>
      <c r="B186" s="335"/>
      <c r="C186" s="335"/>
      <c r="D186" s="335"/>
      <c r="E186" s="335"/>
      <c r="F186" s="335"/>
      <c r="G186" s="336"/>
      <c r="H186" s="335"/>
      <c r="I186" s="335"/>
    </row>
    <row r="187" spans="1:9" x14ac:dyDescent="0.2">
      <c r="A187" s="44"/>
      <c r="B187" s="335"/>
      <c r="C187" s="335"/>
      <c r="D187" s="335"/>
      <c r="E187" s="335"/>
      <c r="F187" s="335"/>
      <c r="G187" s="336"/>
      <c r="H187" s="335"/>
      <c r="I187" s="335"/>
    </row>
    <row r="188" spans="1:9" x14ac:dyDescent="0.2">
      <c r="A188" s="44"/>
      <c r="B188" s="335"/>
      <c r="C188" s="335"/>
      <c r="D188" s="335"/>
      <c r="E188" s="335"/>
      <c r="F188" s="335"/>
      <c r="G188" s="336"/>
      <c r="H188" s="335"/>
      <c r="I188" s="335"/>
    </row>
    <row r="189" spans="1:9" x14ac:dyDescent="0.2">
      <c r="A189" s="44"/>
      <c r="B189" s="335"/>
      <c r="C189" s="335"/>
      <c r="D189" s="335"/>
      <c r="E189" s="335"/>
      <c r="F189" s="335"/>
      <c r="G189" s="336"/>
      <c r="H189" s="335"/>
      <c r="I189" s="335"/>
    </row>
    <row r="190" spans="1:9" x14ac:dyDescent="0.2">
      <c r="A190" s="44"/>
      <c r="B190" s="335"/>
      <c r="C190" s="335"/>
      <c r="D190" s="335"/>
      <c r="E190" s="335"/>
      <c r="F190" s="335"/>
      <c r="G190" s="336"/>
      <c r="H190" s="335"/>
      <c r="I190" s="335"/>
    </row>
    <row r="191" spans="1:9" x14ac:dyDescent="0.2">
      <c r="A191" s="44"/>
      <c r="B191" s="335"/>
      <c r="C191" s="335"/>
      <c r="D191" s="335"/>
      <c r="E191" s="335"/>
      <c r="F191" s="335"/>
      <c r="G191" s="336"/>
      <c r="H191" s="335"/>
      <c r="I191" s="335"/>
    </row>
    <row r="192" spans="1:9" x14ac:dyDescent="0.2">
      <c r="A192" s="44"/>
      <c r="B192" s="335"/>
      <c r="C192" s="335"/>
      <c r="D192" s="335"/>
      <c r="E192" s="335"/>
      <c r="F192" s="335"/>
      <c r="G192" s="336"/>
      <c r="H192" s="335"/>
      <c r="I192" s="335"/>
    </row>
    <row r="193" spans="1:9" x14ac:dyDescent="0.2">
      <c r="A193" s="44"/>
      <c r="B193" s="335"/>
      <c r="C193" s="335"/>
      <c r="D193" s="335"/>
      <c r="E193" s="335"/>
      <c r="F193" s="335"/>
      <c r="G193" s="336"/>
      <c r="H193" s="335"/>
      <c r="I193" s="335"/>
    </row>
    <row r="194" spans="1:9" x14ac:dyDescent="0.2">
      <c r="A194" s="44"/>
      <c r="B194" s="335"/>
      <c r="C194" s="335"/>
      <c r="D194" s="335"/>
      <c r="E194" s="335"/>
      <c r="F194" s="335"/>
      <c r="G194" s="336"/>
      <c r="H194" s="335"/>
      <c r="I194" s="335"/>
    </row>
    <row r="195" spans="1:9" x14ac:dyDescent="0.2">
      <c r="A195" s="44"/>
      <c r="B195" s="335"/>
      <c r="C195" s="335"/>
      <c r="D195" s="335"/>
      <c r="E195" s="335"/>
      <c r="F195" s="335"/>
      <c r="G195" s="336"/>
      <c r="H195" s="335"/>
      <c r="I195" s="335"/>
    </row>
    <row r="196" spans="1:9" x14ac:dyDescent="0.2">
      <c r="A196" s="44"/>
      <c r="B196" s="335"/>
      <c r="C196" s="335"/>
      <c r="D196" s="335"/>
      <c r="E196" s="335"/>
      <c r="F196" s="335"/>
      <c r="G196" s="336"/>
      <c r="H196" s="335"/>
      <c r="I196" s="335"/>
    </row>
    <row r="197" spans="1:9" x14ac:dyDescent="0.2">
      <c r="A197" s="44"/>
      <c r="B197" s="335"/>
      <c r="C197" s="335"/>
      <c r="D197" s="335"/>
      <c r="E197" s="335"/>
      <c r="F197" s="335"/>
      <c r="G197" s="336"/>
      <c r="H197" s="335"/>
      <c r="I197" s="335"/>
    </row>
    <row r="198" spans="1:9" x14ac:dyDescent="0.2">
      <c r="A198" s="44"/>
      <c r="B198" s="335"/>
      <c r="C198" s="335"/>
      <c r="D198" s="335"/>
      <c r="E198" s="335"/>
      <c r="F198" s="335"/>
      <c r="G198" s="336"/>
      <c r="H198" s="335"/>
      <c r="I198" s="335"/>
    </row>
    <row r="199" spans="1:9" x14ac:dyDescent="0.2">
      <c r="A199" s="44"/>
      <c r="B199" s="335"/>
      <c r="C199" s="335"/>
      <c r="D199" s="335"/>
      <c r="E199" s="335"/>
      <c r="F199" s="335"/>
      <c r="G199" s="336"/>
      <c r="H199" s="335"/>
      <c r="I199" s="335"/>
    </row>
    <row r="200" spans="1:9" x14ac:dyDescent="0.2">
      <c r="A200" s="44"/>
      <c r="B200" s="335"/>
      <c r="C200" s="335"/>
      <c r="D200" s="335"/>
      <c r="E200" s="335"/>
      <c r="F200" s="335"/>
      <c r="G200" s="336"/>
      <c r="H200" s="335"/>
      <c r="I200" s="335"/>
    </row>
    <row r="201" spans="1:9" x14ac:dyDescent="0.2">
      <c r="A201" s="44"/>
      <c r="B201" s="335"/>
      <c r="C201" s="335"/>
      <c r="D201" s="335"/>
      <c r="E201" s="335"/>
      <c r="F201" s="335"/>
      <c r="G201" s="336"/>
      <c r="H201" s="335"/>
      <c r="I201" s="335"/>
    </row>
    <row r="202" spans="1:9" x14ac:dyDescent="0.2">
      <c r="A202" s="44"/>
      <c r="B202" s="335"/>
      <c r="C202" s="335"/>
      <c r="D202" s="335"/>
      <c r="E202" s="335"/>
      <c r="F202" s="335"/>
      <c r="G202" s="336"/>
      <c r="H202" s="335"/>
      <c r="I202" s="335"/>
    </row>
    <row r="203" spans="1:9" x14ac:dyDescent="0.2">
      <c r="A203" s="44"/>
      <c r="B203" s="335"/>
      <c r="C203" s="335"/>
      <c r="D203" s="335"/>
      <c r="E203" s="335"/>
      <c r="F203" s="335"/>
      <c r="G203" s="336"/>
      <c r="H203" s="335"/>
      <c r="I203" s="335"/>
    </row>
    <row r="204" spans="1:9" x14ac:dyDescent="0.2">
      <c r="A204" s="44"/>
      <c r="B204" s="335"/>
      <c r="C204" s="335"/>
      <c r="D204" s="335"/>
      <c r="E204" s="335"/>
      <c r="F204" s="335"/>
      <c r="G204" s="336"/>
      <c r="H204" s="335"/>
      <c r="I204" s="335"/>
    </row>
    <row r="205" spans="1:9" x14ac:dyDescent="0.2">
      <c r="A205" s="44"/>
      <c r="B205" s="335"/>
      <c r="C205" s="335"/>
      <c r="D205" s="335"/>
      <c r="E205" s="335"/>
      <c r="F205" s="335"/>
      <c r="G205" s="336"/>
      <c r="H205" s="335"/>
      <c r="I205" s="335"/>
    </row>
    <row r="206" spans="1:9" x14ac:dyDescent="0.2">
      <c r="A206" s="44"/>
      <c r="B206" s="335"/>
      <c r="C206" s="335"/>
      <c r="D206" s="335"/>
      <c r="E206" s="335"/>
      <c r="F206" s="335"/>
      <c r="G206" s="336"/>
      <c r="H206" s="335"/>
      <c r="I206" s="335"/>
    </row>
    <row r="207" spans="1:9" x14ac:dyDescent="0.2">
      <c r="A207" s="44"/>
      <c r="B207" s="335"/>
      <c r="C207" s="335"/>
      <c r="D207" s="335"/>
      <c r="E207" s="335"/>
      <c r="F207" s="335"/>
      <c r="G207" s="336"/>
      <c r="H207" s="335"/>
      <c r="I207" s="335"/>
    </row>
    <row r="208" spans="1:9" x14ac:dyDescent="0.2">
      <c r="A208" s="44"/>
      <c r="B208" s="335"/>
      <c r="C208" s="335"/>
      <c r="D208" s="335"/>
      <c r="E208" s="335"/>
      <c r="F208" s="335"/>
      <c r="G208" s="336"/>
      <c r="H208" s="335"/>
      <c r="I208" s="335"/>
    </row>
    <row r="209" spans="1:9" x14ac:dyDescent="0.2">
      <c r="A209" s="44"/>
      <c r="B209" s="335"/>
      <c r="C209" s="335"/>
      <c r="D209" s="335"/>
      <c r="E209" s="335"/>
      <c r="F209" s="335"/>
      <c r="G209" s="336"/>
      <c r="H209" s="335"/>
      <c r="I209" s="335"/>
    </row>
    <row r="210" spans="1:9" x14ac:dyDescent="0.2">
      <c r="A210" s="44"/>
      <c r="B210" s="335"/>
      <c r="C210" s="335"/>
      <c r="D210" s="335"/>
      <c r="E210" s="335"/>
      <c r="F210" s="335"/>
      <c r="G210" s="336"/>
      <c r="H210" s="335"/>
      <c r="I210" s="335"/>
    </row>
    <row r="211" spans="1:9" x14ac:dyDescent="0.2">
      <c r="A211" s="44"/>
      <c r="B211" s="335"/>
      <c r="C211" s="335"/>
      <c r="D211" s="335"/>
      <c r="E211" s="335"/>
      <c r="F211" s="335"/>
      <c r="G211" s="336"/>
      <c r="H211" s="335"/>
      <c r="I211" s="335"/>
    </row>
    <row r="212" spans="1:9" x14ac:dyDescent="0.2">
      <c r="A212" s="44"/>
      <c r="B212" s="335"/>
      <c r="C212" s="335"/>
      <c r="D212" s="335"/>
      <c r="E212" s="335"/>
      <c r="F212" s="335"/>
      <c r="G212" s="336"/>
      <c r="H212" s="335"/>
      <c r="I212" s="335"/>
    </row>
    <row r="213" spans="1:9" x14ac:dyDescent="0.2">
      <c r="A213" s="44"/>
      <c r="B213" s="335"/>
      <c r="C213" s="335"/>
      <c r="D213" s="335"/>
      <c r="E213" s="335"/>
      <c r="F213" s="335"/>
      <c r="G213" s="336"/>
      <c r="H213" s="335"/>
      <c r="I213" s="335"/>
    </row>
    <row r="214" spans="1:9" x14ac:dyDescent="0.2">
      <c r="A214" s="44"/>
      <c r="B214" s="335"/>
      <c r="C214" s="335"/>
      <c r="D214" s="335"/>
      <c r="E214" s="335"/>
      <c r="F214" s="335"/>
      <c r="G214" s="336"/>
      <c r="H214" s="335"/>
      <c r="I214" s="335"/>
    </row>
    <row r="215" spans="1:9" x14ac:dyDescent="0.2">
      <c r="A215" s="44"/>
      <c r="B215" s="335"/>
      <c r="C215" s="335"/>
      <c r="D215" s="335"/>
      <c r="E215" s="335"/>
      <c r="F215" s="335"/>
      <c r="G215" s="336"/>
      <c r="H215" s="335"/>
      <c r="I215" s="335"/>
    </row>
    <row r="216" spans="1:9" x14ac:dyDescent="0.2">
      <c r="A216" s="44"/>
      <c r="B216" s="335"/>
      <c r="C216" s="335"/>
      <c r="D216" s="335"/>
      <c r="E216" s="335"/>
      <c r="F216" s="335"/>
      <c r="G216" s="336"/>
      <c r="H216" s="335"/>
      <c r="I216" s="335"/>
    </row>
    <row r="217" spans="1:9" x14ac:dyDescent="0.2">
      <c r="A217" s="44"/>
      <c r="B217" s="335"/>
      <c r="C217" s="335"/>
      <c r="D217" s="335"/>
      <c r="E217" s="335"/>
      <c r="F217" s="335"/>
      <c r="G217" s="336"/>
      <c r="H217" s="335"/>
      <c r="I217" s="335"/>
    </row>
    <row r="218" spans="1:9" x14ac:dyDescent="0.2">
      <c r="A218" s="44"/>
      <c r="B218" s="335"/>
      <c r="C218" s="335"/>
      <c r="D218" s="335"/>
      <c r="E218" s="335"/>
      <c r="F218" s="335"/>
      <c r="G218" s="336"/>
      <c r="H218" s="335"/>
      <c r="I218" s="335"/>
    </row>
    <row r="219" spans="1:9" x14ac:dyDescent="0.2">
      <c r="A219" s="44"/>
      <c r="B219" s="335"/>
      <c r="C219" s="335"/>
      <c r="D219" s="335"/>
      <c r="E219" s="335"/>
      <c r="F219" s="335"/>
      <c r="G219" s="336"/>
      <c r="H219" s="335"/>
      <c r="I219" s="335"/>
    </row>
    <row r="220" spans="1:9" x14ac:dyDescent="0.2">
      <c r="A220" s="44"/>
      <c r="B220" s="335"/>
      <c r="C220" s="335"/>
      <c r="D220" s="335"/>
      <c r="E220" s="335"/>
      <c r="F220" s="335"/>
      <c r="G220" s="336"/>
      <c r="H220" s="335"/>
      <c r="I220" s="335"/>
    </row>
    <row r="221" spans="1:9" x14ac:dyDescent="0.2">
      <c r="A221" s="44"/>
      <c r="B221" s="335"/>
      <c r="C221" s="335"/>
      <c r="D221" s="335"/>
      <c r="E221" s="335"/>
      <c r="F221" s="335"/>
      <c r="G221" s="336"/>
      <c r="H221" s="335"/>
      <c r="I221" s="335"/>
    </row>
    <row r="222" spans="1:9" x14ac:dyDescent="0.2">
      <c r="A222" s="44"/>
      <c r="B222" s="335"/>
      <c r="C222" s="335"/>
      <c r="D222" s="335"/>
      <c r="E222" s="335"/>
      <c r="F222" s="335"/>
      <c r="G222" s="336"/>
      <c r="H222" s="335"/>
      <c r="I222" s="335"/>
    </row>
    <row r="223" spans="1:9" x14ac:dyDescent="0.2">
      <c r="A223" s="44"/>
      <c r="B223" s="335"/>
      <c r="C223" s="335"/>
      <c r="D223" s="335"/>
      <c r="E223" s="335"/>
      <c r="F223" s="335"/>
      <c r="G223" s="336"/>
      <c r="H223" s="335"/>
      <c r="I223" s="335"/>
    </row>
    <row r="224" spans="1:9" x14ac:dyDescent="0.2">
      <c r="A224" s="44"/>
      <c r="B224" s="335"/>
      <c r="C224" s="335"/>
      <c r="D224" s="335"/>
      <c r="E224" s="335"/>
      <c r="F224" s="335"/>
      <c r="G224" s="336"/>
      <c r="H224" s="335"/>
      <c r="I224" s="335"/>
    </row>
    <row r="225" spans="1:9" x14ac:dyDescent="0.2">
      <c r="A225" s="44"/>
      <c r="B225" s="335"/>
      <c r="C225" s="335"/>
      <c r="D225" s="335"/>
      <c r="E225" s="335"/>
      <c r="F225" s="335"/>
      <c r="G225" s="336"/>
      <c r="H225" s="335"/>
      <c r="I225" s="335"/>
    </row>
    <row r="226" spans="1:9" x14ac:dyDescent="0.2">
      <c r="A226" s="44"/>
      <c r="B226" s="335"/>
      <c r="C226" s="335"/>
      <c r="D226" s="335"/>
      <c r="E226" s="335"/>
      <c r="F226" s="335"/>
      <c r="G226" s="336"/>
      <c r="H226" s="335"/>
      <c r="I226" s="335"/>
    </row>
    <row r="227" spans="1:9" x14ac:dyDescent="0.2">
      <c r="A227" s="44"/>
      <c r="B227" s="335"/>
      <c r="C227" s="335"/>
      <c r="D227" s="335"/>
      <c r="E227" s="335"/>
      <c r="F227" s="335"/>
      <c r="G227" s="336"/>
      <c r="H227" s="335"/>
      <c r="I227" s="335"/>
    </row>
    <row r="228" spans="1:9" x14ac:dyDescent="0.2">
      <c r="A228" s="44"/>
      <c r="B228" s="335"/>
      <c r="C228" s="335"/>
      <c r="D228" s="335"/>
      <c r="E228" s="335"/>
      <c r="F228" s="335"/>
      <c r="G228" s="336"/>
      <c r="H228" s="335"/>
      <c r="I228" s="335"/>
    </row>
    <row r="229" spans="1:9" x14ac:dyDescent="0.2">
      <c r="A229" s="44"/>
      <c r="B229" s="335"/>
      <c r="C229" s="335"/>
      <c r="D229" s="335"/>
      <c r="E229" s="335"/>
      <c r="F229" s="335"/>
      <c r="G229" s="336"/>
      <c r="H229" s="335"/>
      <c r="I229" s="335"/>
    </row>
    <row r="230" spans="1:9" x14ac:dyDescent="0.2">
      <c r="A230" s="44"/>
      <c r="B230" s="335"/>
      <c r="C230" s="335"/>
      <c r="D230" s="335"/>
      <c r="E230" s="335"/>
      <c r="F230" s="335"/>
      <c r="G230" s="336"/>
      <c r="H230" s="335"/>
      <c r="I230" s="335"/>
    </row>
    <row r="231" spans="1:9" x14ac:dyDescent="0.2">
      <c r="A231" s="44"/>
      <c r="B231" s="335"/>
      <c r="C231" s="335"/>
      <c r="D231" s="335"/>
      <c r="E231" s="335"/>
      <c r="F231" s="335"/>
      <c r="G231" s="336"/>
      <c r="H231" s="335"/>
      <c r="I231" s="335"/>
    </row>
    <row r="232" spans="1:9" x14ac:dyDescent="0.2">
      <c r="A232" s="44"/>
      <c r="B232" s="335"/>
      <c r="C232" s="335"/>
      <c r="D232" s="335"/>
      <c r="E232" s="335"/>
      <c r="F232" s="335"/>
      <c r="G232" s="336"/>
      <c r="H232" s="335"/>
      <c r="I232" s="335"/>
    </row>
    <row r="233" spans="1:9" x14ac:dyDescent="0.2">
      <c r="A233" s="44"/>
      <c r="B233" s="335"/>
      <c r="C233" s="335"/>
      <c r="D233" s="335"/>
      <c r="E233" s="335"/>
      <c r="F233" s="335"/>
      <c r="G233" s="336"/>
      <c r="H233" s="335"/>
      <c r="I233" s="335"/>
    </row>
    <row r="234" spans="1:9" x14ac:dyDescent="0.2">
      <c r="A234" s="44"/>
      <c r="B234" s="335"/>
      <c r="C234" s="335"/>
      <c r="D234" s="335"/>
      <c r="E234" s="335"/>
      <c r="F234" s="335"/>
      <c r="G234" s="336"/>
      <c r="H234" s="335"/>
      <c r="I234" s="335"/>
    </row>
    <row r="235" spans="1:9" x14ac:dyDescent="0.2">
      <c r="A235" s="44"/>
      <c r="B235" s="335"/>
      <c r="C235" s="335"/>
      <c r="D235" s="335"/>
      <c r="E235" s="335"/>
      <c r="F235" s="335"/>
      <c r="G235" s="336"/>
      <c r="H235" s="335"/>
      <c r="I235" s="335"/>
    </row>
    <row r="236" spans="1:9" x14ac:dyDescent="0.2">
      <c r="A236" s="44"/>
      <c r="B236" s="335"/>
      <c r="C236" s="335"/>
      <c r="D236" s="335"/>
      <c r="E236" s="335"/>
      <c r="F236" s="335"/>
      <c r="G236" s="336"/>
      <c r="H236" s="335"/>
      <c r="I236" s="335"/>
    </row>
    <row r="237" spans="1:9" x14ac:dyDescent="0.2">
      <c r="A237" s="44"/>
      <c r="B237" s="335"/>
      <c r="C237" s="335"/>
      <c r="D237" s="335"/>
      <c r="E237" s="335"/>
      <c r="F237" s="335"/>
      <c r="G237" s="336"/>
      <c r="H237" s="335"/>
      <c r="I237" s="335"/>
    </row>
    <row r="238" spans="1:9" x14ac:dyDescent="0.2">
      <c r="A238" s="44"/>
      <c r="B238" s="335"/>
      <c r="C238" s="335"/>
      <c r="D238" s="335"/>
      <c r="E238" s="335"/>
      <c r="F238" s="335"/>
      <c r="G238" s="336"/>
      <c r="H238" s="335"/>
      <c r="I238" s="335"/>
    </row>
    <row r="239" spans="1:9" x14ac:dyDescent="0.2">
      <c r="A239" s="44"/>
      <c r="B239" s="335"/>
      <c r="C239" s="335"/>
      <c r="D239" s="335"/>
      <c r="E239" s="335"/>
      <c r="F239" s="335"/>
      <c r="G239" s="336"/>
      <c r="H239" s="335"/>
      <c r="I239" s="335"/>
    </row>
    <row r="240" spans="1:9" x14ac:dyDescent="0.2">
      <c r="A240" s="44"/>
      <c r="B240" s="335"/>
      <c r="C240" s="335"/>
      <c r="D240" s="335"/>
      <c r="E240" s="335"/>
      <c r="F240" s="335"/>
      <c r="G240" s="336"/>
      <c r="H240" s="335"/>
      <c r="I240" s="335"/>
    </row>
    <row r="241" spans="1:9" x14ac:dyDescent="0.2">
      <c r="A241" s="44"/>
      <c r="B241" s="335"/>
      <c r="C241" s="335"/>
      <c r="D241" s="335"/>
      <c r="E241" s="335"/>
      <c r="F241" s="335"/>
      <c r="G241" s="336"/>
      <c r="H241" s="335"/>
      <c r="I241" s="335"/>
    </row>
    <row r="242" spans="1:9" x14ac:dyDescent="0.2">
      <c r="A242" s="44"/>
      <c r="B242" s="335"/>
      <c r="C242" s="335"/>
      <c r="D242" s="335"/>
      <c r="E242" s="335"/>
      <c r="F242" s="335"/>
      <c r="G242" s="336"/>
      <c r="H242" s="335"/>
      <c r="I242" s="335"/>
    </row>
    <row r="243" spans="1:9" x14ac:dyDescent="0.2">
      <c r="A243" s="44"/>
      <c r="B243" s="335"/>
      <c r="C243" s="335"/>
      <c r="D243" s="335"/>
      <c r="E243" s="335"/>
      <c r="F243" s="335"/>
      <c r="G243" s="336"/>
      <c r="H243" s="335"/>
      <c r="I243" s="335"/>
    </row>
    <row r="244" spans="1:9" x14ac:dyDescent="0.2">
      <c r="A244" s="44"/>
      <c r="B244" s="335"/>
      <c r="C244" s="335"/>
      <c r="D244" s="335"/>
      <c r="E244" s="335"/>
      <c r="F244" s="335"/>
      <c r="G244" s="336"/>
      <c r="H244" s="335"/>
      <c r="I244" s="335"/>
    </row>
    <row r="245" spans="1:9" x14ac:dyDescent="0.2">
      <c r="A245" s="44"/>
      <c r="B245" s="335"/>
      <c r="C245" s="335"/>
      <c r="D245" s="335"/>
      <c r="E245" s="335"/>
      <c r="F245" s="335"/>
      <c r="G245" s="336"/>
      <c r="H245" s="335"/>
      <c r="I245" s="335"/>
    </row>
    <row r="246" spans="1:9" x14ac:dyDescent="0.2">
      <c r="A246" s="44"/>
      <c r="B246" s="335"/>
      <c r="C246" s="335"/>
      <c r="D246" s="335"/>
      <c r="E246" s="335"/>
      <c r="F246" s="335"/>
      <c r="G246" s="336"/>
      <c r="H246" s="335"/>
      <c r="I246" s="335"/>
    </row>
    <row r="247" spans="1:9" x14ac:dyDescent="0.2">
      <c r="A247" s="44"/>
      <c r="B247" s="335"/>
      <c r="C247" s="335"/>
      <c r="D247" s="335"/>
      <c r="E247" s="335"/>
      <c r="F247" s="335"/>
      <c r="G247" s="336"/>
      <c r="H247" s="335"/>
      <c r="I247" s="335"/>
    </row>
    <row r="248" spans="1:9" x14ac:dyDescent="0.2">
      <c r="A248" s="44"/>
      <c r="B248" s="335"/>
      <c r="C248" s="335"/>
      <c r="D248" s="335"/>
      <c r="E248" s="335"/>
      <c r="F248" s="335"/>
      <c r="G248" s="336"/>
      <c r="H248" s="335"/>
      <c r="I248" s="335"/>
    </row>
    <row r="249" spans="1:9" x14ac:dyDescent="0.2">
      <c r="A249" s="44"/>
      <c r="B249" s="335"/>
      <c r="C249" s="335"/>
      <c r="D249" s="335"/>
      <c r="E249" s="335"/>
      <c r="F249" s="335"/>
      <c r="G249" s="336"/>
      <c r="H249" s="335"/>
      <c r="I249" s="335"/>
    </row>
    <row r="250" spans="1:9" x14ac:dyDescent="0.2">
      <c r="A250" s="44"/>
      <c r="B250" s="335"/>
      <c r="C250" s="335"/>
      <c r="D250" s="335"/>
      <c r="E250" s="335"/>
      <c r="F250" s="335"/>
      <c r="G250" s="336"/>
      <c r="H250" s="335"/>
      <c r="I250" s="335"/>
    </row>
    <row r="251" spans="1:9" x14ac:dyDescent="0.2">
      <c r="A251" s="44"/>
      <c r="B251" s="335"/>
      <c r="C251" s="335"/>
      <c r="D251" s="335"/>
      <c r="E251" s="335"/>
      <c r="F251" s="335"/>
      <c r="G251" s="336"/>
      <c r="H251" s="335"/>
      <c r="I251" s="335"/>
    </row>
    <row r="252" spans="1:9" x14ac:dyDescent="0.2">
      <c r="A252" s="44"/>
      <c r="B252" s="335"/>
      <c r="C252" s="335"/>
      <c r="D252" s="335"/>
      <c r="E252" s="335"/>
      <c r="F252" s="335"/>
      <c r="G252" s="336"/>
      <c r="H252" s="335"/>
      <c r="I252" s="335"/>
    </row>
    <row r="253" spans="1:9" x14ac:dyDescent="0.2">
      <c r="A253" s="44"/>
      <c r="B253" s="335"/>
      <c r="C253" s="335"/>
      <c r="D253" s="335"/>
      <c r="E253" s="335"/>
      <c r="F253" s="335"/>
      <c r="G253" s="336"/>
      <c r="H253" s="335"/>
      <c r="I253" s="335"/>
    </row>
    <row r="254" spans="1:9" x14ac:dyDescent="0.2">
      <c r="A254" s="44"/>
      <c r="B254" s="335"/>
      <c r="C254" s="335"/>
      <c r="D254" s="335"/>
      <c r="E254" s="335"/>
      <c r="F254" s="335"/>
      <c r="G254" s="336"/>
      <c r="H254" s="335"/>
      <c r="I254" s="335"/>
    </row>
    <row r="255" spans="1:9" x14ac:dyDescent="0.2">
      <c r="A255" s="44"/>
      <c r="B255" s="335"/>
      <c r="C255" s="335"/>
      <c r="D255" s="335"/>
      <c r="E255" s="335"/>
      <c r="F255" s="335"/>
      <c r="G255" s="336"/>
      <c r="H255" s="335"/>
      <c r="I255" s="335"/>
    </row>
    <row r="256" spans="1:9" x14ac:dyDescent="0.2">
      <c r="A256" s="44"/>
      <c r="B256" s="335"/>
      <c r="C256" s="335"/>
      <c r="D256" s="335"/>
      <c r="E256" s="335"/>
      <c r="F256" s="335"/>
      <c r="G256" s="336"/>
      <c r="H256" s="335"/>
      <c r="I256" s="335"/>
    </row>
    <row r="257" spans="1:9" x14ac:dyDescent="0.2">
      <c r="A257" s="44"/>
      <c r="B257" s="335"/>
      <c r="C257" s="335"/>
      <c r="D257" s="335"/>
      <c r="E257" s="335"/>
      <c r="F257" s="335"/>
      <c r="G257" s="336"/>
      <c r="H257" s="335"/>
      <c r="I257" s="335"/>
    </row>
    <row r="258" spans="1:9" x14ac:dyDescent="0.2">
      <c r="A258" s="44"/>
      <c r="B258" s="335"/>
      <c r="C258" s="335"/>
      <c r="D258" s="335"/>
      <c r="E258" s="335"/>
      <c r="F258" s="335"/>
      <c r="G258" s="336"/>
      <c r="H258" s="335"/>
      <c r="I258" s="335"/>
    </row>
    <row r="259" spans="1:9" x14ac:dyDescent="0.2">
      <c r="A259" s="44"/>
      <c r="B259" s="335"/>
      <c r="C259" s="335"/>
      <c r="D259" s="335"/>
      <c r="E259" s="335"/>
      <c r="F259" s="335"/>
      <c r="G259" s="336"/>
      <c r="H259" s="335"/>
      <c r="I259" s="335"/>
    </row>
    <row r="260" spans="1:9" x14ac:dyDescent="0.2">
      <c r="A260" s="44"/>
      <c r="B260" s="335"/>
      <c r="C260" s="335"/>
      <c r="D260" s="335"/>
      <c r="E260" s="335"/>
      <c r="F260" s="335"/>
      <c r="G260" s="336"/>
      <c r="H260" s="335"/>
      <c r="I260" s="335"/>
    </row>
    <row r="261" spans="1:9" x14ac:dyDescent="0.2">
      <c r="A261" s="44"/>
      <c r="B261" s="335"/>
      <c r="C261" s="335"/>
      <c r="D261" s="335"/>
      <c r="E261" s="335"/>
      <c r="F261" s="335"/>
      <c r="G261" s="336"/>
      <c r="H261" s="335"/>
      <c r="I261" s="335"/>
    </row>
    <row r="262" spans="1:9" x14ac:dyDescent="0.2">
      <c r="A262" s="44"/>
      <c r="B262" s="335"/>
      <c r="C262" s="335"/>
      <c r="D262" s="335"/>
      <c r="E262" s="335"/>
      <c r="F262" s="335"/>
      <c r="G262" s="336"/>
      <c r="H262" s="335"/>
      <c r="I262" s="335"/>
    </row>
    <row r="263" spans="1:9" x14ac:dyDescent="0.2">
      <c r="A263" s="44"/>
      <c r="B263" s="335"/>
      <c r="C263" s="335"/>
      <c r="D263" s="335"/>
      <c r="E263" s="335"/>
      <c r="F263" s="335"/>
      <c r="G263" s="336"/>
      <c r="H263" s="335"/>
      <c r="I263" s="335"/>
    </row>
    <row r="264" spans="1:9" x14ac:dyDescent="0.2">
      <c r="A264" s="44"/>
      <c r="B264" s="335"/>
      <c r="C264" s="335"/>
      <c r="D264" s="335"/>
      <c r="E264" s="335"/>
      <c r="F264" s="335"/>
      <c r="G264" s="336"/>
      <c r="H264" s="335"/>
      <c r="I264" s="335"/>
    </row>
    <row r="265" spans="1:9" x14ac:dyDescent="0.2">
      <c r="A265" s="44"/>
      <c r="B265" s="335"/>
      <c r="C265" s="335"/>
      <c r="D265" s="335"/>
      <c r="E265" s="335"/>
      <c r="F265" s="335"/>
      <c r="G265" s="336"/>
      <c r="H265" s="335"/>
      <c r="I265" s="335"/>
    </row>
    <row r="266" spans="1:9" x14ac:dyDescent="0.2">
      <c r="A266" s="44"/>
      <c r="B266" s="335"/>
      <c r="C266" s="335"/>
      <c r="D266" s="335"/>
      <c r="E266" s="335"/>
      <c r="F266" s="335"/>
      <c r="G266" s="336"/>
      <c r="H266" s="335"/>
      <c r="I266" s="335"/>
    </row>
    <row r="267" spans="1:9" x14ac:dyDescent="0.2">
      <c r="A267" s="44"/>
      <c r="B267" s="335"/>
      <c r="C267" s="335"/>
      <c r="D267" s="335"/>
      <c r="E267" s="335"/>
      <c r="F267" s="335"/>
      <c r="G267" s="336"/>
      <c r="H267" s="335"/>
      <c r="I267" s="335"/>
    </row>
    <row r="268" spans="1:9" x14ac:dyDescent="0.2">
      <c r="A268" s="44"/>
      <c r="B268" s="335"/>
      <c r="C268" s="335"/>
      <c r="D268" s="335"/>
      <c r="E268" s="335"/>
      <c r="F268" s="335"/>
      <c r="G268" s="336"/>
      <c r="H268" s="335"/>
      <c r="I268" s="335"/>
    </row>
    <row r="269" spans="1:9" x14ac:dyDescent="0.2">
      <c r="A269" s="44"/>
      <c r="B269" s="335"/>
      <c r="C269" s="335"/>
      <c r="D269" s="335"/>
      <c r="E269" s="335"/>
      <c r="F269" s="335"/>
      <c r="G269" s="336"/>
      <c r="H269" s="335"/>
      <c r="I269" s="335"/>
    </row>
    <row r="270" spans="1:9" x14ac:dyDescent="0.2">
      <c r="A270" s="44"/>
      <c r="B270" s="335"/>
      <c r="C270" s="335"/>
      <c r="D270" s="335"/>
      <c r="E270" s="335"/>
      <c r="F270" s="335"/>
      <c r="G270" s="336"/>
      <c r="H270" s="335"/>
      <c r="I270" s="335"/>
    </row>
    <row r="271" spans="1:9" x14ac:dyDescent="0.2">
      <c r="A271" s="44"/>
      <c r="B271" s="335"/>
      <c r="C271" s="335"/>
      <c r="D271" s="335"/>
      <c r="E271" s="335"/>
      <c r="F271" s="335"/>
      <c r="G271" s="336"/>
      <c r="H271" s="335"/>
      <c r="I271" s="335"/>
    </row>
    <row r="272" spans="1:9" x14ac:dyDescent="0.2">
      <c r="A272" s="44"/>
      <c r="B272" s="335"/>
      <c r="C272" s="335"/>
      <c r="D272" s="335"/>
      <c r="E272" s="335"/>
      <c r="F272" s="335"/>
      <c r="G272" s="336"/>
      <c r="H272" s="335"/>
      <c r="I272" s="335"/>
    </row>
    <row r="273" spans="1:9" x14ac:dyDescent="0.2">
      <c r="A273" s="44"/>
      <c r="B273" s="335"/>
      <c r="C273" s="335"/>
      <c r="D273" s="335"/>
      <c r="E273" s="335"/>
      <c r="F273" s="335"/>
      <c r="G273" s="336"/>
      <c r="H273" s="335"/>
      <c r="I273" s="335"/>
    </row>
    <row r="274" spans="1:9" x14ac:dyDescent="0.2">
      <c r="A274" s="44"/>
      <c r="B274" s="335"/>
      <c r="C274" s="335"/>
      <c r="D274" s="335"/>
      <c r="E274" s="335"/>
      <c r="F274" s="335"/>
      <c r="G274" s="336"/>
      <c r="H274" s="335"/>
      <c r="I274" s="335"/>
    </row>
    <row r="275" spans="1:9" x14ac:dyDescent="0.2">
      <c r="A275" s="44"/>
      <c r="B275" s="335"/>
      <c r="C275" s="335"/>
      <c r="D275" s="335"/>
      <c r="E275" s="335"/>
      <c r="F275" s="335"/>
      <c r="G275" s="336"/>
      <c r="H275" s="335"/>
      <c r="I275" s="335"/>
    </row>
    <row r="276" spans="1:9" x14ac:dyDescent="0.2">
      <c r="A276" s="44"/>
      <c r="B276" s="335"/>
      <c r="C276" s="335"/>
      <c r="D276" s="335"/>
      <c r="E276" s="335"/>
      <c r="F276" s="335"/>
      <c r="G276" s="336"/>
      <c r="H276" s="335"/>
      <c r="I276" s="335"/>
    </row>
    <row r="277" spans="1:9" x14ac:dyDescent="0.2">
      <c r="A277" s="44"/>
      <c r="B277" s="335"/>
      <c r="C277" s="335"/>
      <c r="D277" s="335"/>
      <c r="E277" s="335"/>
      <c r="F277" s="335"/>
      <c r="G277" s="336"/>
      <c r="H277" s="335"/>
      <c r="I277" s="335"/>
    </row>
    <row r="278" spans="1:9" x14ac:dyDescent="0.2">
      <c r="A278" s="44"/>
      <c r="B278" s="335"/>
      <c r="C278" s="335"/>
      <c r="D278" s="335"/>
      <c r="E278" s="335"/>
      <c r="F278" s="335"/>
      <c r="G278" s="336"/>
      <c r="H278" s="335"/>
      <c r="I278" s="335"/>
    </row>
    <row r="279" spans="1:9" x14ac:dyDescent="0.2">
      <c r="A279" s="44"/>
      <c r="B279" s="335"/>
      <c r="C279" s="335"/>
      <c r="D279" s="335"/>
      <c r="E279" s="335"/>
      <c r="F279" s="335"/>
      <c r="G279" s="336"/>
      <c r="H279" s="335"/>
      <c r="I279" s="335"/>
    </row>
    <row r="280" spans="1:9" x14ac:dyDescent="0.2">
      <c r="A280" s="44"/>
      <c r="B280" s="335"/>
      <c r="C280" s="335"/>
      <c r="D280" s="335"/>
      <c r="E280" s="335"/>
      <c r="F280" s="335"/>
      <c r="G280" s="336"/>
      <c r="H280" s="335"/>
      <c r="I280" s="335"/>
    </row>
    <row r="281" spans="1:9" x14ac:dyDescent="0.2">
      <c r="A281" s="44"/>
      <c r="B281" s="335"/>
      <c r="C281" s="335"/>
      <c r="D281" s="335"/>
      <c r="E281" s="335"/>
      <c r="F281" s="335"/>
      <c r="G281" s="336"/>
      <c r="H281" s="335"/>
      <c r="I281" s="335"/>
    </row>
    <row r="282" spans="1:9" x14ac:dyDescent="0.2">
      <c r="A282" s="44"/>
      <c r="B282" s="335"/>
      <c r="C282" s="335"/>
      <c r="D282" s="335"/>
      <c r="E282" s="335"/>
      <c r="F282" s="335"/>
      <c r="G282" s="336"/>
      <c r="H282" s="335"/>
      <c r="I282" s="335"/>
    </row>
    <row r="283" spans="1:9" x14ac:dyDescent="0.2">
      <c r="A283" s="44"/>
      <c r="B283" s="335"/>
      <c r="C283" s="335"/>
      <c r="D283" s="335"/>
      <c r="E283" s="335"/>
      <c r="F283" s="335"/>
      <c r="G283" s="336"/>
      <c r="H283" s="335"/>
      <c r="I283" s="335"/>
    </row>
    <row r="284" spans="1:9" x14ac:dyDescent="0.2">
      <c r="A284" s="44"/>
      <c r="B284" s="335"/>
      <c r="C284" s="335"/>
      <c r="D284" s="335"/>
      <c r="E284" s="335"/>
      <c r="F284" s="335"/>
      <c r="G284" s="336"/>
      <c r="H284" s="335"/>
      <c r="I284" s="335"/>
    </row>
    <row r="285" spans="1:9" x14ac:dyDescent="0.2">
      <c r="A285" s="44"/>
      <c r="B285" s="335"/>
      <c r="C285" s="335"/>
      <c r="D285" s="335"/>
      <c r="E285" s="335"/>
      <c r="F285" s="335"/>
      <c r="G285" s="336"/>
      <c r="H285" s="335"/>
      <c r="I285" s="335"/>
    </row>
    <row r="286" spans="1:9" x14ac:dyDescent="0.2">
      <c r="A286" s="44"/>
      <c r="B286" s="335"/>
      <c r="C286" s="335"/>
      <c r="D286" s="335"/>
      <c r="E286" s="335"/>
      <c r="F286" s="335"/>
      <c r="G286" s="336"/>
      <c r="H286" s="335"/>
      <c r="I286" s="335"/>
    </row>
    <row r="287" spans="1:9" x14ac:dyDescent="0.2">
      <c r="A287" s="44"/>
      <c r="B287" s="335"/>
      <c r="C287" s="335"/>
      <c r="D287" s="335"/>
      <c r="E287" s="335"/>
      <c r="F287" s="335"/>
      <c r="G287" s="336"/>
      <c r="H287" s="335"/>
      <c r="I287" s="335"/>
    </row>
    <row r="288" spans="1:9" x14ac:dyDescent="0.2">
      <c r="A288" s="44"/>
      <c r="B288" s="335"/>
      <c r="C288" s="335"/>
      <c r="D288" s="335"/>
      <c r="E288" s="335"/>
      <c r="F288" s="335"/>
      <c r="G288" s="336"/>
      <c r="H288" s="335"/>
      <c r="I288" s="335"/>
    </row>
    <row r="289" spans="1:9" x14ac:dyDescent="0.2">
      <c r="A289" s="44"/>
      <c r="B289" s="335"/>
      <c r="C289" s="335"/>
      <c r="D289" s="335"/>
      <c r="E289" s="335"/>
      <c r="F289" s="335"/>
      <c r="G289" s="336"/>
      <c r="H289" s="335"/>
      <c r="I289" s="335"/>
    </row>
    <row r="290" spans="1:9" x14ac:dyDescent="0.2">
      <c r="A290" s="44"/>
      <c r="B290" s="335"/>
      <c r="C290" s="335"/>
      <c r="D290" s="335"/>
      <c r="E290" s="335"/>
      <c r="F290" s="335"/>
      <c r="G290" s="336"/>
      <c r="H290" s="335"/>
      <c r="I290" s="335"/>
    </row>
    <row r="291" spans="1:9" x14ac:dyDescent="0.2">
      <c r="A291" s="44"/>
      <c r="B291" s="335"/>
      <c r="C291" s="335"/>
      <c r="D291" s="335"/>
      <c r="E291" s="335"/>
      <c r="F291" s="335"/>
      <c r="G291" s="336"/>
      <c r="H291" s="335"/>
      <c r="I291" s="335"/>
    </row>
    <row r="292" spans="1:9" x14ac:dyDescent="0.2">
      <c r="A292" s="44"/>
      <c r="B292" s="335"/>
      <c r="C292" s="335"/>
      <c r="D292" s="335"/>
      <c r="E292" s="335"/>
      <c r="F292" s="335"/>
      <c r="G292" s="336"/>
      <c r="H292" s="335"/>
      <c r="I292" s="335"/>
    </row>
    <row r="293" spans="1:9" x14ac:dyDescent="0.2">
      <c r="A293" s="44"/>
      <c r="B293" s="335"/>
      <c r="C293" s="335"/>
      <c r="D293" s="335"/>
      <c r="E293" s="335"/>
      <c r="F293" s="335"/>
      <c r="G293" s="336"/>
      <c r="H293" s="335"/>
      <c r="I293" s="335"/>
    </row>
    <row r="294" spans="1:9" x14ac:dyDescent="0.2">
      <c r="A294" s="44"/>
      <c r="B294" s="335"/>
      <c r="C294" s="335"/>
      <c r="D294" s="335"/>
      <c r="E294" s="335"/>
      <c r="F294" s="335"/>
      <c r="G294" s="336"/>
      <c r="H294" s="335"/>
      <c r="I294" s="335"/>
    </row>
    <row r="295" spans="1:9" x14ac:dyDescent="0.2">
      <c r="A295" s="44"/>
      <c r="B295" s="335"/>
      <c r="C295" s="335"/>
      <c r="D295" s="335"/>
      <c r="E295" s="335"/>
      <c r="F295" s="335"/>
      <c r="G295" s="336"/>
      <c r="H295" s="335"/>
      <c r="I295" s="335"/>
    </row>
    <row r="296" spans="1:9" x14ac:dyDescent="0.2">
      <c r="A296" s="44"/>
      <c r="B296" s="335"/>
      <c r="C296" s="335"/>
      <c r="D296" s="335"/>
      <c r="E296" s="335"/>
      <c r="F296" s="335"/>
      <c r="G296" s="336"/>
      <c r="H296" s="335"/>
      <c r="I296" s="335"/>
    </row>
    <row r="297" spans="1:9" x14ac:dyDescent="0.2">
      <c r="A297" s="44"/>
      <c r="B297" s="335"/>
      <c r="C297" s="335"/>
      <c r="D297" s="335"/>
      <c r="E297" s="335"/>
      <c r="F297" s="335"/>
      <c r="G297" s="336"/>
      <c r="H297" s="335"/>
      <c r="I297" s="335"/>
    </row>
    <row r="298" spans="1:9" x14ac:dyDescent="0.2">
      <c r="A298" s="44"/>
      <c r="B298" s="335"/>
      <c r="C298" s="335"/>
      <c r="D298" s="335"/>
      <c r="E298" s="335"/>
      <c r="F298" s="335"/>
      <c r="G298" s="336"/>
      <c r="H298" s="335"/>
      <c r="I298" s="335"/>
    </row>
    <row r="299" spans="1:9" x14ac:dyDescent="0.2">
      <c r="A299" s="44"/>
      <c r="B299" s="335"/>
      <c r="C299" s="335"/>
      <c r="D299" s="335"/>
      <c r="E299" s="335"/>
      <c r="F299" s="335"/>
      <c r="G299" s="336"/>
      <c r="H299" s="335"/>
      <c r="I299" s="335"/>
    </row>
    <row r="300" spans="1:9" x14ac:dyDescent="0.2">
      <c r="A300" s="44"/>
      <c r="B300" s="335"/>
      <c r="C300" s="335"/>
      <c r="D300" s="335"/>
      <c r="E300" s="335"/>
      <c r="F300" s="335"/>
      <c r="G300" s="336"/>
      <c r="H300" s="335"/>
      <c r="I300" s="335"/>
    </row>
    <row r="301" spans="1:9" x14ac:dyDescent="0.2">
      <c r="A301" s="44"/>
      <c r="B301" s="335"/>
      <c r="C301" s="335"/>
      <c r="D301" s="335"/>
      <c r="E301" s="335"/>
      <c r="F301" s="335"/>
      <c r="G301" s="336"/>
      <c r="H301" s="335"/>
      <c r="I301" s="335"/>
    </row>
    <row r="302" spans="1:9" x14ac:dyDescent="0.2">
      <c r="A302" s="44"/>
      <c r="B302" s="335"/>
      <c r="C302" s="335"/>
      <c r="D302" s="335"/>
      <c r="E302" s="335"/>
      <c r="F302" s="335"/>
      <c r="G302" s="336"/>
      <c r="H302" s="335"/>
      <c r="I302" s="335"/>
    </row>
    <row r="303" spans="1:9" x14ac:dyDescent="0.2">
      <c r="A303" s="44"/>
      <c r="B303" s="335"/>
      <c r="C303" s="335"/>
      <c r="D303" s="335"/>
      <c r="E303" s="335"/>
      <c r="F303" s="335"/>
      <c r="G303" s="336"/>
      <c r="H303" s="335"/>
      <c r="I303" s="335"/>
    </row>
    <row r="304" spans="1:9" x14ac:dyDescent="0.2">
      <c r="A304" s="44"/>
      <c r="B304" s="335"/>
      <c r="C304" s="335"/>
      <c r="D304" s="335"/>
      <c r="E304" s="335"/>
      <c r="F304" s="335"/>
      <c r="G304" s="336"/>
      <c r="H304" s="335"/>
      <c r="I304" s="335"/>
    </row>
    <row r="305" spans="1:9" x14ac:dyDescent="0.2">
      <c r="A305" s="44"/>
      <c r="B305" s="335"/>
      <c r="C305" s="335"/>
      <c r="D305" s="335"/>
      <c r="E305" s="335"/>
      <c r="F305" s="335"/>
      <c r="G305" s="336"/>
      <c r="H305" s="335"/>
      <c r="I305" s="335"/>
    </row>
    <row r="306" spans="1:9" x14ac:dyDescent="0.2">
      <c r="A306" s="44"/>
      <c r="B306" s="335"/>
      <c r="C306" s="335"/>
      <c r="D306" s="335"/>
      <c r="E306" s="335"/>
      <c r="F306" s="335"/>
      <c r="G306" s="336"/>
      <c r="H306" s="335"/>
      <c r="I306" s="335"/>
    </row>
    <row r="307" spans="1:9" x14ac:dyDescent="0.2">
      <c r="A307" s="44"/>
      <c r="B307" s="335"/>
      <c r="C307" s="335"/>
      <c r="D307" s="335"/>
      <c r="E307" s="335"/>
      <c r="F307" s="335"/>
      <c r="G307" s="336"/>
      <c r="H307" s="335"/>
      <c r="I307" s="335"/>
    </row>
    <row r="308" spans="1:9" x14ac:dyDescent="0.2">
      <c r="A308" s="44"/>
      <c r="B308" s="335"/>
      <c r="C308" s="335"/>
      <c r="D308" s="335"/>
      <c r="E308" s="335"/>
      <c r="F308" s="335"/>
      <c r="G308" s="336"/>
      <c r="H308" s="335"/>
      <c r="I308" s="335"/>
    </row>
    <row r="309" spans="1:9" x14ac:dyDescent="0.2">
      <c r="A309" s="44"/>
      <c r="B309" s="335"/>
      <c r="C309" s="335"/>
      <c r="D309" s="335"/>
      <c r="E309" s="335"/>
      <c r="F309" s="335"/>
      <c r="G309" s="336"/>
      <c r="H309" s="335"/>
      <c r="I309" s="335"/>
    </row>
    <row r="310" spans="1:9" x14ac:dyDescent="0.2">
      <c r="A310" s="44"/>
      <c r="B310" s="335"/>
      <c r="C310" s="335"/>
      <c r="D310" s="335"/>
      <c r="E310" s="335"/>
      <c r="F310" s="335"/>
      <c r="G310" s="336"/>
      <c r="H310" s="335"/>
      <c r="I310" s="335"/>
    </row>
    <row r="311" spans="1:9" x14ac:dyDescent="0.2">
      <c r="A311" s="44"/>
      <c r="B311" s="335"/>
      <c r="C311" s="335"/>
      <c r="D311" s="335"/>
      <c r="E311" s="335"/>
      <c r="F311" s="335"/>
      <c r="G311" s="336"/>
      <c r="H311" s="335"/>
      <c r="I311" s="335"/>
    </row>
  </sheetData>
  <mergeCells count="2">
    <mergeCell ref="A1:I1"/>
    <mergeCell ref="A3:I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C64"/>
  <sheetViews>
    <sheetView zoomScale="70" zoomScaleNormal="70" workbookViewId="0">
      <selection activeCell="R6" sqref="R6"/>
    </sheetView>
  </sheetViews>
  <sheetFormatPr baseColWidth="10" defaultColWidth="16.140625" defaultRowHeight="12.75" x14ac:dyDescent="0.25"/>
  <cols>
    <col min="1" max="1" width="6.85546875" style="6" customWidth="1"/>
    <col min="2" max="2" width="4.85546875" style="6" customWidth="1"/>
    <col min="3" max="3" width="6.7109375" style="6" customWidth="1"/>
    <col min="4" max="4" width="6.5703125" style="6" customWidth="1"/>
    <col min="5" max="5" width="5.140625" style="6" customWidth="1"/>
    <col min="6" max="6" width="7.140625" style="6" hidden="1" customWidth="1"/>
    <col min="7" max="7" width="9.5703125" style="6" customWidth="1"/>
    <col min="8" max="8" width="45.5703125" style="4" customWidth="1"/>
    <col min="9" max="9" width="18.7109375" style="4" customWidth="1"/>
    <col min="10" max="10" width="7.7109375" style="6" customWidth="1"/>
    <col min="11" max="11" width="12" style="6" customWidth="1"/>
    <col min="12" max="12" width="7.85546875" style="369" hidden="1" customWidth="1"/>
    <col min="13" max="13" width="6.7109375" style="6" hidden="1" customWidth="1"/>
    <col min="14" max="14" width="11.28515625" style="6" hidden="1" customWidth="1"/>
    <col min="15" max="15" width="24.42578125" style="6" hidden="1" customWidth="1"/>
    <col min="16" max="16" width="16.5703125" style="6" hidden="1" customWidth="1"/>
    <col min="17" max="17" width="6.5703125" style="6" customWidth="1"/>
    <col min="18" max="18" width="6.7109375" style="6" customWidth="1"/>
    <col min="19" max="19" width="8" style="6" customWidth="1"/>
    <col min="20" max="22" width="18.28515625" style="6" hidden="1" customWidth="1"/>
    <col min="23" max="23" width="41" style="4" customWidth="1"/>
    <col min="24" max="24" width="30.140625" style="4" hidden="1" customWidth="1"/>
    <col min="25" max="25" width="28.85546875" style="6" customWidth="1"/>
    <col min="26" max="26" width="14" style="6" customWidth="1"/>
    <col min="27" max="27" width="12.7109375" style="6" customWidth="1"/>
    <col min="28" max="28" width="12.5703125" style="6" customWidth="1"/>
    <col min="29" max="29" width="8" style="6" customWidth="1"/>
    <col min="30" max="30" width="12.85546875" style="6" customWidth="1"/>
    <col min="31" max="33" width="5.85546875" style="4" hidden="1" customWidth="1"/>
    <col min="34" max="34" width="16" style="4" customWidth="1"/>
    <col min="35" max="35" width="14.28515625" style="4" customWidth="1"/>
    <col min="36" max="36" width="14" style="4" customWidth="1"/>
    <col min="37" max="37" width="9.5703125" style="4" customWidth="1"/>
    <col min="38" max="38" width="14.140625" style="4" customWidth="1"/>
    <col min="39" max="39" width="16" style="4" customWidth="1"/>
    <col min="40" max="40" width="13.5703125" style="4" customWidth="1"/>
    <col min="41" max="41" width="14" style="4" customWidth="1"/>
    <col min="42" max="42" width="15.7109375" style="4" customWidth="1"/>
    <col min="43" max="43" width="15.7109375" style="4" hidden="1" customWidth="1"/>
    <col min="44" max="44" width="13.7109375" style="4" customWidth="1"/>
    <col min="45" max="46" width="14.140625" style="4" customWidth="1"/>
    <col min="47" max="47" width="13.5703125" style="4" customWidth="1"/>
    <col min="48" max="50" width="6.85546875" style="4" hidden="1" customWidth="1"/>
    <col min="51" max="51" width="17.28515625" style="4" customWidth="1"/>
    <col min="52" max="58" width="16.140625" style="4"/>
    <col min="59" max="59" width="17.85546875" style="4" customWidth="1"/>
    <col min="60" max="16384" width="16.140625" style="4"/>
  </cols>
  <sheetData>
    <row r="1" spans="1:256" ht="23.2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256" ht="23.25" x14ac:dyDescent="0.25">
      <c r="A2" s="3"/>
      <c r="B2" s="3"/>
      <c r="C2" s="3"/>
      <c r="D2" s="3"/>
      <c r="E2" s="3"/>
      <c r="F2" s="3"/>
      <c r="G2" s="3"/>
      <c r="H2" s="3"/>
      <c r="I2" s="3"/>
      <c r="J2" s="5"/>
      <c r="K2" s="3"/>
      <c r="L2" s="365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256" ht="48.75" customHeight="1" x14ac:dyDescent="0.25">
      <c r="A3" s="366"/>
      <c r="B3" s="367"/>
      <c r="C3" s="367"/>
      <c r="D3" s="367"/>
      <c r="E3" s="367"/>
      <c r="F3" s="367"/>
      <c r="G3" s="5"/>
      <c r="H3" s="5"/>
      <c r="I3" s="5"/>
      <c r="J3" s="5"/>
      <c r="K3" s="5"/>
      <c r="L3" s="365"/>
      <c r="M3" s="3"/>
      <c r="N3" s="3"/>
      <c r="O3" s="3"/>
      <c r="P3" s="3"/>
      <c r="Q3" s="3"/>
      <c r="R3" s="3"/>
      <c r="S3" s="3"/>
      <c r="T3" s="3"/>
      <c r="U3" s="3"/>
      <c r="V3" s="3"/>
      <c r="W3" s="512" t="s">
        <v>2702</v>
      </c>
      <c r="X3" s="512"/>
      <c r="Y3" s="512"/>
      <c r="Z3" s="512"/>
      <c r="AA3" s="512"/>
      <c r="AB3" s="512"/>
      <c r="AC3" s="512"/>
      <c r="AD3" s="512"/>
      <c r="AE3" s="512"/>
      <c r="AF3" s="512"/>
      <c r="AG3" s="512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256" ht="20.25" hidden="1" customHeight="1" x14ac:dyDescent="0.25">
      <c r="J4" s="5"/>
      <c r="K4" s="5"/>
      <c r="L4" s="368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6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256" ht="20.25" customHeight="1" x14ac:dyDescent="0.25">
      <c r="E5" s="22" t="s">
        <v>586</v>
      </c>
      <c r="G5" s="513" t="s">
        <v>2703</v>
      </c>
      <c r="H5" s="513"/>
      <c r="I5" s="513"/>
      <c r="J5" s="5"/>
      <c r="K5" s="5"/>
      <c r="L5" s="368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6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256" ht="12.75" customHeight="1" x14ac:dyDescent="0.25">
      <c r="E6" s="22" t="s">
        <v>0</v>
      </c>
      <c r="G6" s="514" t="s">
        <v>2704</v>
      </c>
      <c r="H6" s="514"/>
      <c r="I6" s="514"/>
      <c r="Y6" s="16"/>
    </row>
    <row r="7" spans="1:256" ht="24" customHeight="1" x14ac:dyDescent="0.25">
      <c r="A7" s="8"/>
      <c r="B7" s="8"/>
      <c r="E7" s="22" t="s">
        <v>587</v>
      </c>
      <c r="G7" s="514" t="s">
        <v>2705</v>
      </c>
      <c r="H7" s="514"/>
      <c r="I7" s="514"/>
      <c r="J7" s="370"/>
      <c r="K7" s="371"/>
      <c r="L7" s="372"/>
      <c r="M7" s="371"/>
      <c r="N7" s="371"/>
      <c r="O7" s="371"/>
      <c r="P7" s="371"/>
      <c r="Q7" s="371"/>
      <c r="R7" s="371"/>
      <c r="S7" s="371"/>
      <c r="T7" s="371"/>
      <c r="U7" s="371"/>
      <c r="V7" s="371"/>
    </row>
    <row r="8" spans="1:256" ht="14.25" customHeight="1" thickBot="1" x14ac:dyDescent="0.3">
      <c r="B8" s="8"/>
      <c r="E8" s="22" t="s">
        <v>616</v>
      </c>
      <c r="G8" s="514" t="s">
        <v>2706</v>
      </c>
      <c r="H8" s="514"/>
      <c r="I8" s="514"/>
      <c r="J8" s="373"/>
      <c r="K8" s="374"/>
      <c r="L8" s="375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4"/>
    </row>
    <row r="9" spans="1:256" ht="33.75" customHeight="1" x14ac:dyDescent="0.25">
      <c r="Z9" s="515" t="s">
        <v>617</v>
      </c>
      <c r="AA9" s="516"/>
      <c r="AB9" s="516"/>
      <c r="AC9" s="516"/>
      <c r="AD9" s="516"/>
      <c r="AE9" s="516"/>
      <c r="AF9" s="516"/>
      <c r="AG9" s="517"/>
      <c r="AH9" s="505" t="s">
        <v>618</v>
      </c>
      <c r="AI9" s="506"/>
      <c r="AJ9" s="506"/>
      <c r="AK9" s="506"/>
      <c r="AL9" s="506"/>
      <c r="AM9" s="506"/>
      <c r="AN9" s="506"/>
      <c r="AO9" s="506"/>
      <c r="AP9" s="506"/>
      <c r="AQ9" s="506"/>
      <c r="AR9" s="506"/>
      <c r="AS9" s="506"/>
      <c r="AT9" s="506"/>
      <c r="AU9" s="506"/>
      <c r="AV9" s="506"/>
      <c r="AW9" s="506"/>
      <c r="AX9" s="507"/>
      <c r="AY9" s="376"/>
    </row>
    <row r="10" spans="1:256" ht="14.25" customHeight="1" thickBot="1" x14ac:dyDescent="0.3">
      <c r="Z10" s="35"/>
      <c r="AA10" s="36"/>
      <c r="AB10" s="36"/>
      <c r="AC10" s="36"/>
      <c r="AD10" s="36"/>
      <c r="AE10" s="508" t="s">
        <v>588</v>
      </c>
      <c r="AF10" s="508"/>
      <c r="AG10" s="509"/>
      <c r="AH10" s="377"/>
      <c r="AI10" s="378"/>
      <c r="AJ10" s="378"/>
      <c r="AK10" s="378"/>
      <c r="AL10" s="378"/>
      <c r="AM10" s="378"/>
      <c r="AN10" s="378"/>
      <c r="AO10" s="378"/>
      <c r="AP10" s="378"/>
      <c r="AQ10" s="378"/>
      <c r="AR10" s="378"/>
      <c r="AS10" s="378"/>
      <c r="AT10" s="378"/>
      <c r="AU10" s="378"/>
      <c r="AV10" s="510" t="s">
        <v>588</v>
      </c>
      <c r="AW10" s="510"/>
      <c r="AX10" s="511"/>
      <c r="AY10" s="379"/>
    </row>
    <row r="11" spans="1:256" s="383" customFormat="1" ht="51" customHeight="1" thickBot="1" x14ac:dyDescent="0.3">
      <c r="A11" s="24" t="s">
        <v>589</v>
      </c>
      <c r="B11" s="24" t="s">
        <v>3</v>
      </c>
      <c r="C11" s="24" t="s">
        <v>4</v>
      </c>
      <c r="D11" s="24" t="s">
        <v>5</v>
      </c>
      <c r="E11" s="24" t="s">
        <v>6</v>
      </c>
      <c r="F11" s="24" t="s">
        <v>7</v>
      </c>
      <c r="G11" s="24" t="s">
        <v>619</v>
      </c>
      <c r="H11" s="24" t="s">
        <v>8</v>
      </c>
      <c r="I11" s="24" t="s">
        <v>9</v>
      </c>
      <c r="J11" s="24" t="s">
        <v>10</v>
      </c>
      <c r="K11" s="24" t="s">
        <v>11</v>
      </c>
      <c r="L11" s="380" t="s">
        <v>2707</v>
      </c>
      <c r="M11" s="380">
        <v>2021</v>
      </c>
      <c r="N11" s="380" t="s">
        <v>2708</v>
      </c>
      <c r="O11" s="24" t="s">
        <v>590</v>
      </c>
      <c r="P11" s="24" t="s">
        <v>620</v>
      </c>
      <c r="Q11" s="24" t="s">
        <v>12</v>
      </c>
      <c r="R11" s="24" t="s">
        <v>13</v>
      </c>
      <c r="S11" s="24" t="s">
        <v>591</v>
      </c>
      <c r="T11" s="24" t="s">
        <v>592</v>
      </c>
      <c r="U11" s="24" t="s">
        <v>621</v>
      </c>
      <c r="V11" s="24" t="s">
        <v>622</v>
      </c>
      <c r="W11" s="24" t="s">
        <v>14</v>
      </c>
      <c r="X11" s="24" t="s">
        <v>15</v>
      </c>
      <c r="Y11" s="24" t="s">
        <v>632</v>
      </c>
      <c r="Z11" s="25" t="s">
        <v>593</v>
      </c>
      <c r="AA11" s="26" t="s">
        <v>594</v>
      </c>
      <c r="AB11" s="26" t="s">
        <v>595</v>
      </c>
      <c r="AC11" s="26" t="s">
        <v>596</v>
      </c>
      <c r="AD11" s="26" t="s">
        <v>597</v>
      </c>
      <c r="AE11" s="27" t="s">
        <v>598</v>
      </c>
      <c r="AF11" s="27" t="s">
        <v>598</v>
      </c>
      <c r="AG11" s="28" t="s">
        <v>598</v>
      </c>
      <c r="AH11" s="25" t="s">
        <v>593</v>
      </c>
      <c r="AI11" s="26" t="s">
        <v>594</v>
      </c>
      <c r="AJ11" s="26" t="s">
        <v>595</v>
      </c>
      <c r="AK11" s="26" t="s">
        <v>596</v>
      </c>
      <c r="AL11" s="26" t="s">
        <v>597</v>
      </c>
      <c r="AM11" s="29" t="s">
        <v>599</v>
      </c>
      <c r="AN11" s="29" t="s">
        <v>600</v>
      </c>
      <c r="AO11" s="29" t="s">
        <v>601</v>
      </c>
      <c r="AP11" s="29" t="s">
        <v>602</v>
      </c>
      <c r="AQ11" s="29" t="s">
        <v>623</v>
      </c>
      <c r="AR11" s="29" t="s">
        <v>603</v>
      </c>
      <c r="AS11" s="29" t="s">
        <v>604</v>
      </c>
      <c r="AT11" s="29" t="s">
        <v>605</v>
      </c>
      <c r="AU11" s="29" t="s">
        <v>606</v>
      </c>
      <c r="AV11" s="27" t="s">
        <v>598</v>
      </c>
      <c r="AW11" s="27" t="s">
        <v>598</v>
      </c>
      <c r="AX11" s="28" t="s">
        <v>598</v>
      </c>
      <c r="AY11" s="30" t="s">
        <v>607</v>
      </c>
      <c r="AZ11" s="381"/>
      <c r="BA11" s="382" t="s">
        <v>2709</v>
      </c>
      <c r="BB11" s="382" t="s">
        <v>2710</v>
      </c>
      <c r="BC11" s="382" t="s">
        <v>2711</v>
      </c>
      <c r="BD11" s="382" t="s">
        <v>2712</v>
      </c>
      <c r="BE11" s="381"/>
      <c r="BF11" s="4" t="s">
        <v>2713</v>
      </c>
      <c r="BG11" s="4" t="s">
        <v>2714</v>
      </c>
      <c r="BH11" s="4"/>
      <c r="BI11" s="381"/>
      <c r="BJ11" s="381"/>
      <c r="BK11" s="381"/>
      <c r="BL11" s="381"/>
      <c r="BM11" s="381"/>
      <c r="BN11" s="381"/>
      <c r="BO11" s="381"/>
      <c r="BP11" s="381"/>
      <c r="BQ11" s="381"/>
      <c r="BR11" s="381"/>
      <c r="BS11" s="381"/>
      <c r="BT11" s="381"/>
      <c r="BU11" s="381"/>
      <c r="BV11" s="381"/>
      <c r="BW11" s="381"/>
      <c r="BX11" s="381"/>
      <c r="BY11" s="381"/>
      <c r="BZ11" s="381"/>
      <c r="CA11" s="381"/>
      <c r="CB11" s="381"/>
      <c r="CC11" s="381"/>
      <c r="CD11" s="381"/>
      <c r="CE11" s="381"/>
      <c r="CF11" s="381"/>
      <c r="CG11" s="381"/>
      <c r="CH11" s="381"/>
      <c r="CI11" s="381"/>
      <c r="CJ11" s="381"/>
      <c r="CK11" s="381"/>
      <c r="CL11" s="381"/>
      <c r="CM11" s="381"/>
      <c r="CN11" s="381"/>
      <c r="CO11" s="381"/>
      <c r="CP11" s="381"/>
      <c r="CQ11" s="381"/>
      <c r="CR11" s="381"/>
      <c r="CS11" s="381"/>
      <c r="CT11" s="381"/>
      <c r="CU11" s="381"/>
      <c r="CV11" s="381"/>
      <c r="CW11" s="381"/>
      <c r="CX11" s="381"/>
      <c r="CY11" s="381"/>
      <c r="CZ11" s="381"/>
      <c r="DA11" s="381"/>
      <c r="DB11" s="381"/>
      <c r="DC11" s="381"/>
      <c r="DD11" s="381"/>
      <c r="DE11" s="381"/>
      <c r="DF11" s="381"/>
      <c r="DG11" s="381"/>
      <c r="DH11" s="381"/>
      <c r="DI11" s="381"/>
      <c r="DJ11" s="381"/>
      <c r="DK11" s="381"/>
      <c r="DL11" s="381"/>
      <c r="DM11" s="381"/>
      <c r="DN11" s="381"/>
      <c r="DO11" s="381"/>
      <c r="DP11" s="381"/>
      <c r="DQ11" s="381"/>
      <c r="DR11" s="381"/>
      <c r="DS11" s="381"/>
      <c r="DT11" s="381"/>
      <c r="DU11" s="381"/>
      <c r="DV11" s="381"/>
      <c r="DW11" s="381"/>
      <c r="DX11" s="381"/>
      <c r="DY11" s="381"/>
      <c r="DZ11" s="381"/>
      <c r="EA11" s="381"/>
      <c r="EB11" s="381"/>
      <c r="EC11" s="381"/>
      <c r="ED11" s="381"/>
      <c r="EE11" s="381"/>
      <c r="EF11" s="381"/>
      <c r="EG11" s="381"/>
      <c r="EH11" s="381"/>
      <c r="EI11" s="381"/>
      <c r="EJ11" s="381"/>
      <c r="EK11" s="381"/>
      <c r="EL11" s="381"/>
      <c r="EM11" s="381"/>
      <c r="EN11" s="381"/>
      <c r="EO11" s="381"/>
      <c r="EP11" s="381"/>
      <c r="EQ11" s="381"/>
      <c r="ER11" s="381"/>
      <c r="ES11" s="381"/>
      <c r="ET11" s="381"/>
      <c r="EU11" s="381"/>
      <c r="EV11" s="381"/>
      <c r="EW11" s="381"/>
      <c r="EX11" s="381"/>
      <c r="EY11" s="381"/>
      <c r="EZ11" s="381"/>
      <c r="FA11" s="381"/>
      <c r="FB11" s="381"/>
      <c r="FC11" s="381"/>
      <c r="FD11" s="381"/>
      <c r="FE11" s="381"/>
      <c r="FF11" s="381"/>
      <c r="FG11" s="381"/>
      <c r="FH11" s="381"/>
      <c r="FI11" s="381"/>
      <c r="FJ11" s="381"/>
      <c r="FK11" s="381"/>
      <c r="FL11" s="381"/>
      <c r="FM11" s="381"/>
      <c r="FN11" s="381"/>
      <c r="FO11" s="381"/>
      <c r="FP11" s="381"/>
      <c r="FQ11" s="381"/>
      <c r="FR11" s="381"/>
      <c r="FS11" s="381"/>
      <c r="FT11" s="381"/>
      <c r="FU11" s="381"/>
      <c r="FV11" s="381"/>
      <c r="FW11" s="381"/>
      <c r="FX11" s="381"/>
      <c r="FY11" s="381"/>
      <c r="FZ11" s="381"/>
      <c r="GA11" s="381"/>
      <c r="GB11" s="381"/>
      <c r="GC11" s="381"/>
      <c r="GD11" s="381"/>
      <c r="GE11" s="381"/>
      <c r="GF11" s="381"/>
      <c r="GG11" s="381"/>
      <c r="GH11" s="381"/>
      <c r="GI11" s="381"/>
      <c r="GJ11" s="381"/>
      <c r="GK11" s="381"/>
      <c r="GL11" s="381"/>
      <c r="GM11" s="381"/>
      <c r="GN11" s="381"/>
      <c r="GO11" s="381"/>
      <c r="GP11" s="381"/>
      <c r="GQ11" s="381"/>
      <c r="GR11" s="381"/>
      <c r="GS11" s="381"/>
      <c r="GT11" s="381"/>
      <c r="GU11" s="381"/>
      <c r="GV11" s="381"/>
      <c r="GW11" s="381"/>
      <c r="GX11" s="381"/>
      <c r="GY11" s="381"/>
      <c r="GZ11" s="381"/>
      <c r="HA11" s="381"/>
      <c r="HB11" s="381"/>
      <c r="HC11" s="381"/>
      <c r="HD11" s="381"/>
      <c r="HE11" s="381"/>
      <c r="HF11" s="381"/>
      <c r="HG11" s="381"/>
      <c r="HH11" s="381"/>
      <c r="HI11" s="381"/>
      <c r="HJ11" s="381"/>
      <c r="HK11" s="381"/>
      <c r="HL11" s="381"/>
      <c r="HM11" s="381"/>
      <c r="HN11" s="381"/>
      <c r="HO11" s="381"/>
      <c r="HP11" s="381"/>
      <c r="HQ11" s="381"/>
      <c r="HR11" s="381"/>
      <c r="HS11" s="381"/>
      <c r="HT11" s="381"/>
      <c r="HU11" s="381"/>
      <c r="HV11" s="381"/>
      <c r="HW11" s="381"/>
      <c r="HX11" s="381"/>
      <c r="HY11" s="381"/>
      <c r="HZ11" s="381"/>
      <c r="IA11" s="381"/>
      <c r="IB11" s="381"/>
      <c r="IC11" s="381"/>
      <c r="ID11" s="381"/>
      <c r="IE11" s="381"/>
      <c r="IF11" s="381"/>
      <c r="IG11" s="381"/>
      <c r="IH11" s="381"/>
      <c r="II11" s="381"/>
      <c r="IJ11" s="381"/>
      <c r="IK11" s="381"/>
      <c r="IL11" s="381"/>
      <c r="IM11" s="381"/>
      <c r="IN11" s="381"/>
      <c r="IO11" s="381"/>
      <c r="IP11" s="381"/>
      <c r="IQ11" s="381"/>
      <c r="IR11" s="381"/>
      <c r="IS11" s="381"/>
      <c r="IT11" s="381"/>
      <c r="IU11" s="381"/>
      <c r="IV11" s="381"/>
    </row>
    <row r="12" spans="1:256" s="400" customFormat="1" ht="24" customHeight="1" x14ac:dyDescent="0.25">
      <c r="A12" s="405">
        <v>18</v>
      </c>
      <c r="B12" s="32">
        <v>13</v>
      </c>
      <c r="C12" s="33">
        <v>56</v>
      </c>
      <c r="D12" s="34">
        <v>266</v>
      </c>
      <c r="E12" s="33">
        <v>795</v>
      </c>
      <c r="F12" s="33"/>
      <c r="G12" s="33" t="s">
        <v>2936</v>
      </c>
      <c r="H12" s="490" t="s">
        <v>2935</v>
      </c>
      <c r="I12" s="490" t="s">
        <v>2934</v>
      </c>
      <c r="J12" s="405" t="s">
        <v>2718</v>
      </c>
      <c r="K12" s="504">
        <v>40042</v>
      </c>
      <c r="L12" s="403">
        <v>2009</v>
      </c>
      <c r="M12" s="403">
        <v>12</v>
      </c>
      <c r="N12" s="403">
        <v>3</v>
      </c>
      <c r="O12" s="405" t="s">
        <v>2719</v>
      </c>
      <c r="P12" s="405" t="s">
        <v>2720</v>
      </c>
      <c r="Q12" s="405">
        <v>15</v>
      </c>
      <c r="R12" s="405">
        <v>40</v>
      </c>
      <c r="S12" s="405" t="s">
        <v>2721</v>
      </c>
      <c r="T12" s="446" t="s">
        <v>2822</v>
      </c>
      <c r="U12" s="446"/>
      <c r="V12" s="446"/>
      <c r="W12" s="490" t="s">
        <v>2871</v>
      </c>
      <c r="X12" s="490" t="s">
        <v>2793</v>
      </c>
      <c r="Y12" s="390" t="s">
        <v>2793</v>
      </c>
      <c r="Z12" s="391">
        <v>15135.6</v>
      </c>
      <c r="AA12" s="392">
        <v>650</v>
      </c>
      <c r="AB12" s="392">
        <v>350</v>
      </c>
      <c r="AC12" s="392">
        <v>0</v>
      </c>
      <c r="AD12" s="392">
        <v>425.1</v>
      </c>
      <c r="AE12" s="392"/>
      <c r="AF12" s="392"/>
      <c r="AG12" s="393"/>
      <c r="AH12" s="391">
        <v>181627.2</v>
      </c>
      <c r="AI12" s="392">
        <v>7800</v>
      </c>
      <c r="AJ12" s="392">
        <v>4200</v>
      </c>
      <c r="AK12" s="392">
        <v>0</v>
      </c>
      <c r="AL12" s="392">
        <v>5101.2000000000007</v>
      </c>
      <c r="AM12" s="392">
        <v>26309.33</v>
      </c>
      <c r="AN12" s="394">
        <v>2630.93</v>
      </c>
      <c r="AO12" s="392">
        <v>7892.8</v>
      </c>
      <c r="AP12" s="392">
        <v>33149.760000000002</v>
      </c>
      <c r="AQ12" s="392"/>
      <c r="AR12" s="395">
        <v>5682.84</v>
      </c>
      <c r="AS12" s="392">
        <v>10878.72</v>
      </c>
      <c r="AT12" s="392">
        <v>3788.5199999999995</v>
      </c>
      <c r="AU12" s="392">
        <v>7800</v>
      </c>
      <c r="AV12" s="392"/>
      <c r="AW12" s="392"/>
      <c r="AX12" s="393"/>
      <c r="AY12" s="396">
        <v>296861.30000000005</v>
      </c>
      <c r="AZ12" s="397"/>
      <c r="BA12" s="397">
        <v>906.56</v>
      </c>
      <c r="BB12" s="397">
        <v>2762.48</v>
      </c>
      <c r="BC12" s="397">
        <v>473.57</v>
      </c>
      <c r="BD12" s="397">
        <v>315.70999999999998</v>
      </c>
      <c r="BE12" s="397"/>
      <c r="BF12" s="397"/>
      <c r="BG12" s="397"/>
      <c r="BH12" s="397"/>
      <c r="BI12" s="397"/>
      <c r="BJ12" s="397"/>
      <c r="BK12" s="397"/>
      <c r="BL12" s="397"/>
      <c r="BM12" s="397"/>
      <c r="BN12" s="397"/>
      <c r="BO12" s="397"/>
      <c r="BP12" s="397"/>
      <c r="BQ12" s="397"/>
      <c r="BR12" s="397"/>
      <c r="BS12" s="397"/>
      <c r="BT12" s="397"/>
      <c r="BU12" s="397"/>
      <c r="BV12" s="397"/>
      <c r="BW12" s="397"/>
      <c r="BX12" s="397"/>
      <c r="BY12" s="397"/>
      <c r="BZ12" s="397"/>
      <c r="CA12" s="397"/>
      <c r="CB12" s="397"/>
      <c r="CC12" s="397"/>
      <c r="CD12" s="397"/>
      <c r="CE12" s="397"/>
      <c r="CF12" s="397"/>
      <c r="CG12" s="397"/>
      <c r="CH12" s="397"/>
      <c r="CI12" s="397"/>
      <c r="CJ12" s="397"/>
      <c r="CK12" s="397"/>
      <c r="CL12" s="397"/>
      <c r="CM12" s="397"/>
      <c r="CN12" s="397"/>
      <c r="CO12" s="397"/>
      <c r="CP12" s="397"/>
      <c r="CQ12" s="397"/>
      <c r="CR12" s="397"/>
      <c r="CS12" s="397"/>
      <c r="CT12" s="397"/>
      <c r="CU12" s="397"/>
      <c r="CV12" s="397"/>
      <c r="CW12" s="397"/>
      <c r="CX12" s="397"/>
      <c r="CY12" s="397"/>
      <c r="CZ12" s="397"/>
      <c r="DA12" s="397"/>
      <c r="DB12" s="397"/>
      <c r="DC12" s="397"/>
      <c r="DD12" s="397"/>
      <c r="DE12" s="397"/>
      <c r="DF12" s="397"/>
      <c r="DG12" s="397"/>
      <c r="DH12" s="397"/>
      <c r="DI12" s="397"/>
      <c r="DJ12" s="397"/>
      <c r="DK12" s="397"/>
      <c r="DL12" s="397"/>
      <c r="DM12" s="397"/>
      <c r="DN12" s="397"/>
      <c r="DO12" s="397"/>
      <c r="DP12" s="397"/>
      <c r="DQ12" s="397"/>
      <c r="DR12" s="397"/>
      <c r="DS12" s="397"/>
      <c r="DT12" s="397"/>
      <c r="DU12" s="397"/>
      <c r="DV12" s="397"/>
      <c r="DW12" s="397"/>
      <c r="DX12" s="397"/>
      <c r="DY12" s="397"/>
      <c r="DZ12" s="397"/>
      <c r="EA12" s="397"/>
      <c r="EB12" s="397"/>
      <c r="EC12" s="397"/>
      <c r="ED12" s="397"/>
      <c r="EE12" s="397"/>
      <c r="EF12" s="397"/>
      <c r="EG12" s="397"/>
      <c r="EH12" s="397"/>
      <c r="EI12" s="397"/>
      <c r="EJ12" s="397"/>
      <c r="EK12" s="397"/>
      <c r="EL12" s="397"/>
      <c r="EM12" s="397"/>
      <c r="EN12" s="397"/>
      <c r="EO12" s="397"/>
      <c r="EP12" s="397"/>
      <c r="EQ12" s="397"/>
      <c r="ER12" s="397"/>
      <c r="ES12" s="397"/>
      <c r="ET12" s="397"/>
      <c r="EU12" s="397"/>
      <c r="EV12" s="397"/>
      <c r="EW12" s="397"/>
      <c r="EX12" s="397"/>
      <c r="EY12" s="397"/>
      <c r="EZ12" s="397"/>
      <c r="FA12" s="397"/>
      <c r="FB12" s="397"/>
      <c r="FC12" s="397"/>
      <c r="FD12" s="397"/>
      <c r="FE12" s="397"/>
      <c r="FF12" s="397"/>
      <c r="FG12" s="397"/>
      <c r="FH12" s="397"/>
      <c r="FI12" s="397"/>
      <c r="FJ12" s="397"/>
      <c r="FK12" s="397"/>
      <c r="FL12" s="397"/>
      <c r="FM12" s="397"/>
      <c r="FN12" s="397"/>
      <c r="FO12" s="397"/>
      <c r="FP12" s="397"/>
      <c r="FQ12" s="397"/>
      <c r="FR12" s="397"/>
      <c r="FS12" s="397"/>
      <c r="FT12" s="397"/>
      <c r="FU12" s="397"/>
      <c r="FV12" s="397"/>
      <c r="FW12" s="397"/>
      <c r="FX12" s="397"/>
      <c r="FY12" s="397"/>
      <c r="FZ12" s="397"/>
      <c r="GA12" s="397"/>
      <c r="GB12" s="397"/>
      <c r="GC12" s="397"/>
      <c r="GD12" s="397"/>
      <c r="GE12" s="397"/>
      <c r="GF12" s="397"/>
      <c r="GG12" s="397"/>
      <c r="GH12" s="397"/>
      <c r="GI12" s="397"/>
      <c r="GJ12" s="397"/>
      <c r="GK12" s="397"/>
      <c r="GL12" s="397"/>
      <c r="GM12" s="397"/>
      <c r="GN12" s="397"/>
      <c r="GO12" s="397"/>
      <c r="GP12" s="397"/>
      <c r="GQ12" s="397"/>
      <c r="GR12" s="397"/>
      <c r="GS12" s="397"/>
      <c r="GT12" s="397"/>
      <c r="GU12" s="397"/>
      <c r="GV12" s="397"/>
      <c r="GW12" s="397"/>
      <c r="GX12" s="397"/>
      <c r="GY12" s="397"/>
      <c r="GZ12" s="397"/>
      <c r="HA12" s="397"/>
      <c r="HB12" s="397"/>
      <c r="HC12" s="397"/>
      <c r="HD12" s="397"/>
      <c r="HE12" s="397"/>
      <c r="HF12" s="397"/>
      <c r="HG12" s="397"/>
      <c r="HH12" s="397"/>
      <c r="HI12" s="397"/>
      <c r="HJ12" s="397"/>
      <c r="HK12" s="397"/>
      <c r="HL12" s="397"/>
      <c r="HM12" s="397"/>
      <c r="HN12" s="397"/>
      <c r="HO12" s="397"/>
      <c r="HP12" s="397"/>
      <c r="HQ12" s="397"/>
      <c r="HR12" s="397"/>
      <c r="HS12" s="397"/>
      <c r="HT12" s="397"/>
      <c r="HU12" s="397"/>
      <c r="HV12" s="397"/>
      <c r="HW12" s="397"/>
      <c r="HX12" s="397"/>
      <c r="HY12" s="397"/>
      <c r="HZ12" s="397"/>
      <c r="IA12" s="397"/>
      <c r="IB12" s="397"/>
      <c r="IC12" s="397"/>
      <c r="ID12" s="397"/>
      <c r="IE12" s="397"/>
      <c r="IF12" s="397"/>
      <c r="IG12" s="397"/>
      <c r="IH12" s="397"/>
      <c r="II12" s="397"/>
      <c r="IJ12" s="397"/>
      <c r="IK12" s="397"/>
      <c r="IL12" s="397"/>
      <c r="IM12" s="397"/>
      <c r="IN12" s="397"/>
      <c r="IO12" s="397"/>
      <c r="IP12" s="397"/>
      <c r="IQ12" s="397"/>
      <c r="IR12" s="397"/>
      <c r="IS12" s="397"/>
      <c r="IT12" s="397"/>
      <c r="IU12" s="397"/>
      <c r="IV12" s="397"/>
    </row>
    <row r="13" spans="1:256" s="400" customFormat="1" ht="24" customHeight="1" x14ac:dyDescent="0.25">
      <c r="A13" s="384">
        <v>19</v>
      </c>
      <c r="B13" s="32">
        <v>13</v>
      </c>
      <c r="C13" s="33">
        <v>56</v>
      </c>
      <c r="D13" s="34">
        <v>266</v>
      </c>
      <c r="E13" s="33">
        <v>795</v>
      </c>
      <c r="F13" s="31"/>
      <c r="G13" s="31" t="s">
        <v>2933</v>
      </c>
      <c r="H13" s="385" t="s">
        <v>2932</v>
      </c>
      <c r="I13" s="385" t="s">
        <v>2931</v>
      </c>
      <c r="J13" s="384" t="s">
        <v>2718</v>
      </c>
      <c r="K13" s="386">
        <v>39295</v>
      </c>
      <c r="L13" s="387">
        <v>2007</v>
      </c>
      <c r="M13" s="387">
        <v>14</v>
      </c>
      <c r="N13" s="387">
        <v>3</v>
      </c>
      <c r="O13" s="401" t="s">
        <v>2770</v>
      </c>
      <c r="P13" s="401" t="s">
        <v>2720</v>
      </c>
      <c r="Q13" s="384"/>
      <c r="R13" s="384">
        <v>8</v>
      </c>
      <c r="S13" s="388" t="s">
        <v>2823</v>
      </c>
      <c r="T13" s="446" t="s">
        <v>2822</v>
      </c>
      <c r="U13" s="389"/>
      <c r="V13" s="389"/>
      <c r="W13" s="385" t="s">
        <v>2828</v>
      </c>
      <c r="X13" s="390" t="s">
        <v>2793</v>
      </c>
      <c r="Y13" s="390" t="s">
        <v>2793</v>
      </c>
      <c r="Z13" s="402">
        <v>7377.92</v>
      </c>
      <c r="AA13" s="392">
        <v>130</v>
      </c>
      <c r="AB13" s="392">
        <v>75.83</v>
      </c>
      <c r="AC13" s="392">
        <v>0</v>
      </c>
      <c r="AD13" s="392">
        <v>0</v>
      </c>
      <c r="AE13" s="392"/>
      <c r="AF13" s="392"/>
      <c r="AG13" s="393"/>
      <c r="AH13" s="391">
        <v>88535.040000000008</v>
      </c>
      <c r="AI13" s="392">
        <v>1560</v>
      </c>
      <c r="AJ13" s="392">
        <v>909.96</v>
      </c>
      <c r="AK13" s="392">
        <v>0</v>
      </c>
      <c r="AL13" s="392">
        <v>0</v>
      </c>
      <c r="AM13" s="392">
        <v>12296.53</v>
      </c>
      <c r="AN13" s="394">
        <v>1229.6500000000001</v>
      </c>
      <c r="AO13" s="392">
        <v>3688.96</v>
      </c>
      <c r="AP13" s="392">
        <v>15493.68</v>
      </c>
      <c r="AQ13" s="392"/>
      <c r="AR13" s="395">
        <v>2656.08</v>
      </c>
      <c r="AS13" s="392">
        <v>7826.4</v>
      </c>
      <c r="AT13" s="392">
        <v>1770.72</v>
      </c>
      <c r="AU13" s="392">
        <v>0</v>
      </c>
      <c r="AV13" s="392"/>
      <c r="AW13" s="392"/>
      <c r="AX13" s="393"/>
      <c r="AY13" s="396">
        <v>135967.02000000002</v>
      </c>
      <c r="AZ13" s="397"/>
      <c r="BA13" s="397">
        <v>652.20000000000005</v>
      </c>
      <c r="BB13" s="397">
        <v>1291.1400000000001</v>
      </c>
      <c r="BC13" s="397">
        <v>221.34</v>
      </c>
      <c r="BD13" s="397">
        <v>147.56</v>
      </c>
      <c r="BE13" s="397"/>
      <c r="BF13" s="397"/>
      <c r="BG13" s="397"/>
      <c r="BH13" s="397"/>
      <c r="BI13" s="397"/>
      <c r="BJ13" s="397"/>
      <c r="BK13" s="397"/>
      <c r="BL13" s="397"/>
      <c r="BM13" s="397"/>
      <c r="BN13" s="397"/>
      <c r="BO13" s="397"/>
      <c r="BP13" s="397"/>
      <c r="BQ13" s="397"/>
      <c r="BR13" s="397"/>
      <c r="BS13" s="397"/>
      <c r="BT13" s="397"/>
      <c r="BU13" s="397"/>
      <c r="BV13" s="397"/>
      <c r="BW13" s="397"/>
      <c r="BX13" s="397"/>
      <c r="BY13" s="397"/>
      <c r="BZ13" s="397"/>
      <c r="CA13" s="397"/>
      <c r="CB13" s="397"/>
      <c r="CC13" s="397"/>
      <c r="CD13" s="397"/>
      <c r="CE13" s="397"/>
      <c r="CF13" s="397"/>
      <c r="CG13" s="397"/>
      <c r="CH13" s="397"/>
      <c r="CI13" s="397"/>
      <c r="CJ13" s="397"/>
      <c r="CK13" s="397"/>
      <c r="CL13" s="397"/>
      <c r="CM13" s="397"/>
      <c r="CN13" s="397"/>
      <c r="CO13" s="397"/>
      <c r="CP13" s="397"/>
      <c r="CQ13" s="397"/>
      <c r="CR13" s="397"/>
      <c r="CS13" s="397"/>
      <c r="CT13" s="397"/>
      <c r="CU13" s="397"/>
      <c r="CV13" s="397"/>
      <c r="CW13" s="397"/>
      <c r="CX13" s="397"/>
      <c r="CY13" s="397"/>
      <c r="CZ13" s="397"/>
      <c r="DA13" s="397"/>
      <c r="DB13" s="397"/>
      <c r="DC13" s="397"/>
      <c r="DD13" s="397"/>
      <c r="DE13" s="397"/>
      <c r="DF13" s="397"/>
      <c r="DG13" s="397"/>
      <c r="DH13" s="397"/>
      <c r="DI13" s="397"/>
      <c r="DJ13" s="397"/>
      <c r="DK13" s="397"/>
      <c r="DL13" s="397"/>
      <c r="DM13" s="397"/>
      <c r="DN13" s="397"/>
      <c r="DO13" s="397"/>
      <c r="DP13" s="397"/>
      <c r="DQ13" s="397"/>
      <c r="DR13" s="397"/>
      <c r="DS13" s="397"/>
      <c r="DT13" s="397"/>
      <c r="DU13" s="397"/>
      <c r="DV13" s="397"/>
      <c r="DW13" s="397"/>
      <c r="DX13" s="397"/>
      <c r="DY13" s="397"/>
      <c r="DZ13" s="397"/>
      <c r="EA13" s="397"/>
      <c r="EB13" s="397"/>
      <c r="EC13" s="397"/>
      <c r="ED13" s="397"/>
      <c r="EE13" s="397"/>
      <c r="EF13" s="397"/>
      <c r="EG13" s="397"/>
      <c r="EH13" s="397"/>
      <c r="EI13" s="397"/>
      <c r="EJ13" s="397"/>
      <c r="EK13" s="397"/>
      <c r="EL13" s="397"/>
      <c r="EM13" s="397"/>
      <c r="EN13" s="397"/>
      <c r="EO13" s="397"/>
      <c r="EP13" s="397"/>
      <c r="EQ13" s="397"/>
      <c r="ER13" s="397"/>
      <c r="ES13" s="397"/>
      <c r="ET13" s="397"/>
      <c r="EU13" s="397"/>
      <c r="EV13" s="397"/>
      <c r="EW13" s="397"/>
      <c r="EX13" s="397"/>
      <c r="EY13" s="397"/>
      <c r="EZ13" s="397"/>
      <c r="FA13" s="397"/>
      <c r="FB13" s="397"/>
      <c r="FC13" s="397"/>
      <c r="FD13" s="397"/>
      <c r="FE13" s="397"/>
      <c r="FF13" s="397"/>
      <c r="FG13" s="397"/>
      <c r="FH13" s="397"/>
      <c r="FI13" s="397"/>
      <c r="FJ13" s="397"/>
      <c r="FK13" s="397"/>
      <c r="FL13" s="397"/>
      <c r="FM13" s="397"/>
      <c r="FN13" s="397"/>
      <c r="FO13" s="397"/>
      <c r="FP13" s="397"/>
      <c r="FQ13" s="397"/>
      <c r="FR13" s="397"/>
      <c r="FS13" s="397"/>
      <c r="FT13" s="397"/>
      <c r="FU13" s="397"/>
      <c r="FV13" s="397"/>
      <c r="FW13" s="397"/>
      <c r="FX13" s="397"/>
      <c r="FY13" s="397"/>
      <c r="FZ13" s="397"/>
      <c r="GA13" s="397"/>
      <c r="GB13" s="397"/>
      <c r="GC13" s="397"/>
      <c r="GD13" s="397"/>
      <c r="GE13" s="397"/>
      <c r="GF13" s="397"/>
      <c r="GG13" s="397"/>
      <c r="GH13" s="397"/>
      <c r="GI13" s="397"/>
      <c r="GJ13" s="397"/>
      <c r="GK13" s="397"/>
      <c r="GL13" s="397"/>
      <c r="GM13" s="397"/>
      <c r="GN13" s="397"/>
      <c r="GO13" s="397"/>
      <c r="GP13" s="397"/>
      <c r="GQ13" s="397"/>
      <c r="GR13" s="397"/>
      <c r="GS13" s="397"/>
      <c r="GT13" s="397"/>
      <c r="GU13" s="397"/>
      <c r="GV13" s="397"/>
      <c r="GW13" s="397"/>
      <c r="GX13" s="397"/>
      <c r="GY13" s="397"/>
      <c r="GZ13" s="397"/>
      <c r="HA13" s="397"/>
      <c r="HB13" s="397"/>
      <c r="HC13" s="397"/>
      <c r="HD13" s="397"/>
      <c r="HE13" s="397"/>
      <c r="HF13" s="397"/>
      <c r="HG13" s="397"/>
      <c r="HH13" s="397"/>
      <c r="HI13" s="397"/>
      <c r="HJ13" s="397"/>
      <c r="HK13" s="397"/>
      <c r="HL13" s="397"/>
      <c r="HM13" s="397"/>
      <c r="HN13" s="397"/>
      <c r="HO13" s="397"/>
      <c r="HP13" s="397"/>
      <c r="HQ13" s="397"/>
      <c r="HR13" s="397"/>
      <c r="HS13" s="397"/>
      <c r="HT13" s="397"/>
      <c r="HU13" s="397"/>
      <c r="HV13" s="397"/>
      <c r="HW13" s="397"/>
      <c r="HX13" s="397"/>
      <c r="HY13" s="397"/>
      <c r="HZ13" s="397"/>
      <c r="IA13" s="397"/>
      <c r="IB13" s="397"/>
      <c r="IC13" s="397"/>
      <c r="ID13" s="397"/>
      <c r="IE13" s="397"/>
      <c r="IF13" s="397"/>
      <c r="IG13" s="397"/>
      <c r="IH13" s="397"/>
      <c r="II13" s="397"/>
      <c r="IJ13" s="397"/>
      <c r="IK13" s="397"/>
      <c r="IL13" s="397"/>
      <c r="IM13" s="397"/>
      <c r="IN13" s="397"/>
      <c r="IO13" s="397"/>
      <c r="IP13" s="397"/>
      <c r="IQ13" s="397"/>
      <c r="IR13" s="397"/>
      <c r="IS13" s="397"/>
      <c r="IT13" s="397"/>
      <c r="IU13" s="397"/>
      <c r="IV13" s="397"/>
    </row>
    <row r="14" spans="1:256" s="400" customFormat="1" ht="24" customHeight="1" x14ac:dyDescent="0.25">
      <c r="A14" s="384">
        <v>23</v>
      </c>
      <c r="B14" s="32">
        <v>13</v>
      </c>
      <c r="C14" s="33">
        <v>56</v>
      </c>
      <c r="D14" s="34">
        <v>266</v>
      </c>
      <c r="E14" s="33">
        <v>795</v>
      </c>
      <c r="F14" s="31"/>
      <c r="G14" s="31" t="s">
        <v>2930</v>
      </c>
      <c r="H14" s="385" t="s">
        <v>2929</v>
      </c>
      <c r="I14" s="385" t="s">
        <v>2928</v>
      </c>
      <c r="J14" s="384" t="s">
        <v>2727</v>
      </c>
      <c r="K14" s="386">
        <v>37834</v>
      </c>
      <c r="L14" s="387">
        <v>2003</v>
      </c>
      <c r="M14" s="387">
        <v>18</v>
      </c>
      <c r="N14" s="387">
        <v>4</v>
      </c>
      <c r="O14" s="401" t="s">
        <v>2719</v>
      </c>
      <c r="P14" s="401" t="s">
        <v>2720</v>
      </c>
      <c r="Q14" s="401">
        <v>14</v>
      </c>
      <c r="R14" s="401">
        <v>40</v>
      </c>
      <c r="S14" s="401" t="s">
        <v>2721</v>
      </c>
      <c r="T14" s="401" t="s">
        <v>2822</v>
      </c>
      <c r="U14" s="401"/>
      <c r="V14" s="401"/>
      <c r="W14" s="408" t="s">
        <v>2861</v>
      </c>
      <c r="X14" s="409" t="s">
        <v>2793</v>
      </c>
      <c r="Y14" s="409" t="s">
        <v>2793</v>
      </c>
      <c r="Z14" s="402">
        <v>14022.3</v>
      </c>
      <c r="AA14" s="392">
        <v>650</v>
      </c>
      <c r="AB14" s="392">
        <v>350</v>
      </c>
      <c r="AC14" s="392">
        <v>0</v>
      </c>
      <c r="AD14" s="392">
        <v>566.79999999999995</v>
      </c>
      <c r="AE14" s="392"/>
      <c r="AF14" s="392"/>
      <c r="AG14" s="393"/>
      <c r="AH14" s="391">
        <v>168267.59999999998</v>
      </c>
      <c r="AI14" s="392">
        <v>7800</v>
      </c>
      <c r="AJ14" s="392">
        <v>4200</v>
      </c>
      <c r="AK14" s="392">
        <v>0</v>
      </c>
      <c r="AL14" s="392">
        <v>6801.5999999999995</v>
      </c>
      <c r="AM14" s="392">
        <v>24453.83</v>
      </c>
      <c r="AN14" s="394">
        <v>2445.38</v>
      </c>
      <c r="AO14" s="392">
        <v>7336.15</v>
      </c>
      <c r="AP14" s="392">
        <v>30811.800000000003</v>
      </c>
      <c r="AQ14" s="392"/>
      <c r="AR14" s="395">
        <v>5282.04</v>
      </c>
      <c r="AS14" s="392">
        <v>10541.04</v>
      </c>
      <c r="AT14" s="392">
        <v>3521.3999999999996</v>
      </c>
      <c r="AU14" s="392">
        <v>7800</v>
      </c>
      <c r="AV14" s="392"/>
      <c r="AW14" s="392"/>
      <c r="AX14" s="393"/>
      <c r="AY14" s="396">
        <v>279260.84000000003</v>
      </c>
      <c r="AZ14" s="397"/>
      <c r="BA14" s="397">
        <v>878.42</v>
      </c>
      <c r="BB14" s="397">
        <v>2567.65</v>
      </c>
      <c r="BC14" s="397">
        <v>440.17</v>
      </c>
      <c r="BD14" s="397">
        <v>293.45</v>
      </c>
      <c r="BE14" s="397"/>
      <c r="BF14" s="397"/>
      <c r="BG14" s="397"/>
      <c r="BH14" s="397"/>
      <c r="BI14" s="397"/>
      <c r="BJ14" s="397"/>
      <c r="BK14" s="397"/>
      <c r="BL14" s="397"/>
      <c r="BM14" s="397"/>
      <c r="BN14" s="397"/>
      <c r="BO14" s="397"/>
      <c r="BP14" s="397"/>
      <c r="BQ14" s="397"/>
      <c r="BR14" s="397"/>
      <c r="BS14" s="397"/>
      <c r="BT14" s="397"/>
      <c r="BU14" s="397"/>
      <c r="BV14" s="397"/>
      <c r="BW14" s="397"/>
      <c r="BX14" s="397"/>
      <c r="BY14" s="397"/>
      <c r="BZ14" s="397"/>
      <c r="CA14" s="397"/>
      <c r="CB14" s="397"/>
      <c r="CC14" s="397"/>
      <c r="CD14" s="397"/>
      <c r="CE14" s="397"/>
      <c r="CF14" s="397"/>
      <c r="CG14" s="397"/>
      <c r="CH14" s="397"/>
      <c r="CI14" s="397"/>
      <c r="CJ14" s="397"/>
      <c r="CK14" s="397"/>
      <c r="CL14" s="397"/>
      <c r="CM14" s="397"/>
      <c r="CN14" s="397"/>
      <c r="CO14" s="397"/>
      <c r="CP14" s="397"/>
      <c r="CQ14" s="397"/>
      <c r="CR14" s="397"/>
      <c r="CS14" s="397"/>
      <c r="CT14" s="397"/>
      <c r="CU14" s="397"/>
      <c r="CV14" s="397"/>
      <c r="CW14" s="397"/>
      <c r="CX14" s="397"/>
      <c r="CY14" s="397"/>
      <c r="CZ14" s="397"/>
      <c r="DA14" s="397"/>
      <c r="DB14" s="397"/>
      <c r="DC14" s="397"/>
      <c r="DD14" s="397"/>
      <c r="DE14" s="397"/>
      <c r="DF14" s="397"/>
      <c r="DG14" s="397"/>
      <c r="DH14" s="397"/>
      <c r="DI14" s="397"/>
      <c r="DJ14" s="397"/>
      <c r="DK14" s="397"/>
      <c r="DL14" s="397"/>
      <c r="DM14" s="397"/>
      <c r="DN14" s="397"/>
      <c r="DO14" s="397"/>
      <c r="DP14" s="397"/>
      <c r="DQ14" s="397"/>
      <c r="DR14" s="397"/>
      <c r="DS14" s="397"/>
      <c r="DT14" s="397"/>
      <c r="DU14" s="397"/>
      <c r="DV14" s="397"/>
      <c r="DW14" s="397"/>
      <c r="DX14" s="397"/>
      <c r="DY14" s="397"/>
      <c r="DZ14" s="397"/>
      <c r="EA14" s="397"/>
      <c r="EB14" s="397"/>
      <c r="EC14" s="397"/>
      <c r="ED14" s="397"/>
      <c r="EE14" s="397"/>
      <c r="EF14" s="397"/>
      <c r="EG14" s="397"/>
      <c r="EH14" s="397"/>
      <c r="EI14" s="397"/>
      <c r="EJ14" s="397"/>
      <c r="EK14" s="397"/>
      <c r="EL14" s="397"/>
      <c r="EM14" s="397"/>
      <c r="EN14" s="397"/>
      <c r="EO14" s="397"/>
      <c r="EP14" s="397"/>
      <c r="EQ14" s="397"/>
      <c r="ER14" s="397"/>
      <c r="ES14" s="397"/>
      <c r="ET14" s="397"/>
      <c r="EU14" s="397"/>
      <c r="EV14" s="397"/>
      <c r="EW14" s="397"/>
      <c r="EX14" s="397"/>
      <c r="EY14" s="397"/>
      <c r="EZ14" s="397"/>
      <c r="FA14" s="397"/>
      <c r="FB14" s="397"/>
      <c r="FC14" s="397"/>
      <c r="FD14" s="397"/>
      <c r="FE14" s="397"/>
      <c r="FF14" s="397"/>
      <c r="FG14" s="397"/>
      <c r="FH14" s="397"/>
      <c r="FI14" s="397"/>
      <c r="FJ14" s="397"/>
      <c r="FK14" s="397"/>
      <c r="FL14" s="397"/>
      <c r="FM14" s="397"/>
      <c r="FN14" s="397"/>
      <c r="FO14" s="397"/>
      <c r="FP14" s="397"/>
      <c r="FQ14" s="397"/>
      <c r="FR14" s="397"/>
      <c r="FS14" s="397"/>
      <c r="FT14" s="397"/>
      <c r="FU14" s="397"/>
      <c r="FV14" s="397"/>
      <c r="FW14" s="397"/>
      <c r="FX14" s="397"/>
      <c r="FY14" s="397"/>
      <c r="FZ14" s="397"/>
      <c r="GA14" s="397"/>
      <c r="GB14" s="397"/>
      <c r="GC14" s="397"/>
      <c r="GD14" s="397"/>
      <c r="GE14" s="397"/>
      <c r="GF14" s="397"/>
      <c r="GG14" s="397"/>
      <c r="GH14" s="397"/>
      <c r="GI14" s="397"/>
      <c r="GJ14" s="397"/>
      <c r="GK14" s="397"/>
      <c r="GL14" s="397"/>
      <c r="GM14" s="397"/>
      <c r="GN14" s="397"/>
      <c r="GO14" s="397"/>
      <c r="GP14" s="397"/>
      <c r="GQ14" s="397"/>
      <c r="GR14" s="397"/>
      <c r="GS14" s="397"/>
      <c r="GT14" s="397"/>
      <c r="GU14" s="397"/>
      <c r="GV14" s="397"/>
      <c r="GW14" s="397"/>
      <c r="GX14" s="397"/>
      <c r="GY14" s="397"/>
      <c r="GZ14" s="397"/>
      <c r="HA14" s="397"/>
      <c r="HB14" s="397"/>
      <c r="HC14" s="397"/>
      <c r="HD14" s="397"/>
      <c r="HE14" s="397"/>
      <c r="HF14" s="397"/>
      <c r="HG14" s="397"/>
      <c r="HH14" s="397"/>
      <c r="HI14" s="397"/>
      <c r="HJ14" s="397"/>
      <c r="HK14" s="397"/>
      <c r="HL14" s="397"/>
      <c r="HM14" s="397"/>
      <c r="HN14" s="397"/>
      <c r="HO14" s="397"/>
      <c r="HP14" s="397"/>
      <c r="HQ14" s="397"/>
      <c r="HR14" s="397"/>
      <c r="HS14" s="397"/>
      <c r="HT14" s="397"/>
      <c r="HU14" s="397"/>
      <c r="HV14" s="397"/>
      <c r="HW14" s="397"/>
      <c r="HX14" s="397"/>
      <c r="HY14" s="397"/>
      <c r="HZ14" s="397"/>
      <c r="IA14" s="397"/>
      <c r="IB14" s="397"/>
      <c r="IC14" s="397"/>
      <c r="ID14" s="397"/>
      <c r="IE14" s="397"/>
      <c r="IF14" s="397"/>
      <c r="IG14" s="397"/>
      <c r="IH14" s="397"/>
      <c r="II14" s="397"/>
      <c r="IJ14" s="397"/>
      <c r="IK14" s="397"/>
      <c r="IL14" s="397"/>
      <c r="IM14" s="397"/>
      <c r="IN14" s="397"/>
      <c r="IO14" s="397"/>
      <c r="IP14" s="397"/>
      <c r="IQ14" s="397"/>
      <c r="IR14" s="397"/>
      <c r="IS14" s="397"/>
      <c r="IT14" s="397"/>
      <c r="IU14" s="397"/>
      <c r="IV14" s="397"/>
    </row>
    <row r="15" spans="1:256" s="400" customFormat="1" ht="24" customHeight="1" x14ac:dyDescent="0.25">
      <c r="A15" s="384">
        <v>25</v>
      </c>
      <c r="B15" s="32">
        <v>13</v>
      </c>
      <c r="C15" s="33">
        <v>56</v>
      </c>
      <c r="D15" s="34">
        <v>266</v>
      </c>
      <c r="E15" s="33">
        <v>795</v>
      </c>
      <c r="F15" s="31"/>
      <c r="G15" s="31" t="s">
        <v>2927</v>
      </c>
      <c r="H15" s="385" t="s">
        <v>2926</v>
      </c>
      <c r="I15" s="385" t="s">
        <v>2925</v>
      </c>
      <c r="J15" s="384" t="s">
        <v>2718</v>
      </c>
      <c r="K15" s="386">
        <v>37500</v>
      </c>
      <c r="L15" s="387">
        <v>2002</v>
      </c>
      <c r="M15" s="387">
        <v>19</v>
      </c>
      <c r="N15" s="387">
        <v>4</v>
      </c>
      <c r="O15" s="401" t="s">
        <v>2719</v>
      </c>
      <c r="P15" s="401" t="s">
        <v>2720</v>
      </c>
      <c r="Q15" s="401">
        <v>14</v>
      </c>
      <c r="R15" s="401">
        <v>40</v>
      </c>
      <c r="S15" s="401" t="s">
        <v>2721</v>
      </c>
      <c r="T15" s="446" t="s">
        <v>2822</v>
      </c>
      <c r="U15" s="389"/>
      <c r="V15" s="389"/>
      <c r="W15" s="408" t="s">
        <v>2861</v>
      </c>
      <c r="X15" s="409" t="s">
        <v>2793</v>
      </c>
      <c r="Y15" s="409" t="s">
        <v>2793</v>
      </c>
      <c r="Z15" s="402">
        <v>14022.3</v>
      </c>
      <c r="AA15" s="392">
        <v>650</v>
      </c>
      <c r="AB15" s="392">
        <v>350</v>
      </c>
      <c r="AC15" s="392">
        <v>0</v>
      </c>
      <c r="AD15" s="392">
        <v>566.79999999999995</v>
      </c>
      <c r="AE15" s="392"/>
      <c r="AF15" s="392"/>
      <c r="AG15" s="393"/>
      <c r="AH15" s="391">
        <v>168267.59999999998</v>
      </c>
      <c r="AI15" s="392">
        <v>7800</v>
      </c>
      <c r="AJ15" s="392">
        <v>4200</v>
      </c>
      <c r="AK15" s="392">
        <v>0</v>
      </c>
      <c r="AL15" s="392">
        <v>6801.5999999999995</v>
      </c>
      <c r="AM15" s="392">
        <v>24453.83</v>
      </c>
      <c r="AN15" s="394">
        <v>2445.38</v>
      </c>
      <c r="AO15" s="392">
        <v>7336.15</v>
      </c>
      <c r="AP15" s="392">
        <v>30811.800000000003</v>
      </c>
      <c r="AQ15" s="392"/>
      <c r="AR15" s="395">
        <v>5282.04</v>
      </c>
      <c r="AS15" s="392">
        <v>10541.04</v>
      </c>
      <c r="AT15" s="392">
        <v>3521.3999999999996</v>
      </c>
      <c r="AU15" s="392">
        <v>7800</v>
      </c>
      <c r="AV15" s="392"/>
      <c r="AW15" s="392"/>
      <c r="AX15" s="393"/>
      <c r="AY15" s="396">
        <v>279260.84000000003</v>
      </c>
      <c r="AZ15" s="397"/>
      <c r="BA15" s="397">
        <v>878.42</v>
      </c>
      <c r="BB15" s="397">
        <v>2567.65</v>
      </c>
      <c r="BC15" s="397">
        <v>440.17</v>
      </c>
      <c r="BD15" s="397">
        <v>293.45</v>
      </c>
      <c r="BE15" s="397"/>
      <c r="BF15" s="397"/>
      <c r="BG15" s="397"/>
      <c r="BH15" s="397"/>
      <c r="BI15" s="397"/>
      <c r="BJ15" s="397"/>
      <c r="BK15" s="397"/>
      <c r="BL15" s="397"/>
      <c r="BM15" s="397"/>
      <c r="BN15" s="397"/>
      <c r="BO15" s="397"/>
      <c r="BP15" s="397"/>
      <c r="BQ15" s="397"/>
      <c r="BR15" s="397"/>
      <c r="BS15" s="397"/>
      <c r="BT15" s="397"/>
      <c r="BU15" s="397"/>
      <c r="BV15" s="397"/>
      <c r="BW15" s="397"/>
      <c r="BX15" s="397"/>
      <c r="BY15" s="397"/>
      <c r="BZ15" s="397"/>
      <c r="CA15" s="397"/>
      <c r="CB15" s="397"/>
      <c r="CC15" s="397"/>
      <c r="CD15" s="397"/>
      <c r="CE15" s="397"/>
      <c r="CF15" s="397"/>
      <c r="CG15" s="397"/>
      <c r="CH15" s="397"/>
      <c r="CI15" s="397"/>
      <c r="CJ15" s="397"/>
      <c r="CK15" s="397"/>
      <c r="CL15" s="397"/>
      <c r="CM15" s="397"/>
      <c r="CN15" s="397"/>
      <c r="CO15" s="397"/>
      <c r="CP15" s="397"/>
      <c r="CQ15" s="397"/>
      <c r="CR15" s="397"/>
      <c r="CS15" s="397"/>
      <c r="CT15" s="397"/>
      <c r="CU15" s="397"/>
      <c r="CV15" s="397"/>
      <c r="CW15" s="397"/>
      <c r="CX15" s="397"/>
      <c r="CY15" s="397"/>
      <c r="CZ15" s="397"/>
      <c r="DA15" s="397"/>
      <c r="DB15" s="397"/>
      <c r="DC15" s="397"/>
      <c r="DD15" s="397"/>
      <c r="DE15" s="397"/>
      <c r="DF15" s="397"/>
      <c r="DG15" s="397"/>
      <c r="DH15" s="397"/>
      <c r="DI15" s="397"/>
      <c r="DJ15" s="397"/>
      <c r="DK15" s="397"/>
      <c r="DL15" s="397"/>
      <c r="DM15" s="397"/>
      <c r="DN15" s="397"/>
      <c r="DO15" s="397"/>
      <c r="DP15" s="397"/>
      <c r="DQ15" s="397"/>
      <c r="DR15" s="397"/>
      <c r="DS15" s="397"/>
      <c r="DT15" s="397"/>
      <c r="DU15" s="397"/>
      <c r="DV15" s="397"/>
      <c r="DW15" s="397"/>
      <c r="DX15" s="397"/>
      <c r="DY15" s="397"/>
      <c r="DZ15" s="397"/>
      <c r="EA15" s="397"/>
      <c r="EB15" s="397"/>
      <c r="EC15" s="397"/>
      <c r="ED15" s="397"/>
      <c r="EE15" s="397"/>
      <c r="EF15" s="397"/>
      <c r="EG15" s="397"/>
      <c r="EH15" s="397"/>
      <c r="EI15" s="397"/>
      <c r="EJ15" s="397"/>
      <c r="EK15" s="397"/>
      <c r="EL15" s="397"/>
      <c r="EM15" s="397"/>
      <c r="EN15" s="397"/>
      <c r="EO15" s="397"/>
      <c r="EP15" s="397"/>
      <c r="EQ15" s="397"/>
      <c r="ER15" s="397"/>
      <c r="ES15" s="397"/>
      <c r="ET15" s="397"/>
      <c r="EU15" s="397"/>
      <c r="EV15" s="397"/>
      <c r="EW15" s="397"/>
      <c r="EX15" s="397"/>
      <c r="EY15" s="397"/>
      <c r="EZ15" s="397"/>
      <c r="FA15" s="397"/>
      <c r="FB15" s="397"/>
      <c r="FC15" s="397"/>
      <c r="FD15" s="397"/>
      <c r="FE15" s="397"/>
      <c r="FF15" s="397"/>
      <c r="FG15" s="397"/>
      <c r="FH15" s="397"/>
      <c r="FI15" s="397"/>
      <c r="FJ15" s="397"/>
      <c r="FK15" s="397"/>
      <c r="FL15" s="397"/>
      <c r="FM15" s="397"/>
      <c r="FN15" s="397"/>
      <c r="FO15" s="397"/>
      <c r="FP15" s="397"/>
      <c r="FQ15" s="397"/>
      <c r="FR15" s="397"/>
      <c r="FS15" s="397"/>
      <c r="FT15" s="397"/>
      <c r="FU15" s="397"/>
      <c r="FV15" s="397"/>
      <c r="FW15" s="397"/>
      <c r="FX15" s="397"/>
      <c r="FY15" s="397"/>
      <c r="FZ15" s="397"/>
      <c r="GA15" s="397"/>
      <c r="GB15" s="397"/>
      <c r="GC15" s="397"/>
      <c r="GD15" s="397"/>
      <c r="GE15" s="397"/>
      <c r="GF15" s="397"/>
      <c r="GG15" s="397"/>
      <c r="GH15" s="397"/>
      <c r="GI15" s="397"/>
      <c r="GJ15" s="397"/>
      <c r="GK15" s="397"/>
      <c r="GL15" s="397"/>
      <c r="GM15" s="397"/>
      <c r="GN15" s="397"/>
      <c r="GO15" s="397"/>
      <c r="GP15" s="397"/>
      <c r="GQ15" s="397"/>
      <c r="GR15" s="397"/>
      <c r="GS15" s="397"/>
      <c r="GT15" s="397"/>
      <c r="GU15" s="397"/>
      <c r="GV15" s="397"/>
      <c r="GW15" s="397"/>
      <c r="GX15" s="397"/>
      <c r="GY15" s="397"/>
      <c r="GZ15" s="397"/>
      <c r="HA15" s="397"/>
      <c r="HB15" s="397"/>
      <c r="HC15" s="397"/>
      <c r="HD15" s="397"/>
      <c r="HE15" s="397"/>
      <c r="HF15" s="397"/>
      <c r="HG15" s="397"/>
      <c r="HH15" s="397"/>
      <c r="HI15" s="397"/>
      <c r="HJ15" s="397"/>
      <c r="HK15" s="397"/>
      <c r="HL15" s="397"/>
      <c r="HM15" s="397"/>
      <c r="HN15" s="397"/>
      <c r="HO15" s="397"/>
      <c r="HP15" s="397"/>
      <c r="HQ15" s="397"/>
      <c r="HR15" s="397"/>
      <c r="HS15" s="397"/>
      <c r="HT15" s="397"/>
      <c r="HU15" s="397"/>
      <c r="HV15" s="397"/>
      <c r="HW15" s="397"/>
      <c r="HX15" s="397"/>
      <c r="HY15" s="397"/>
      <c r="HZ15" s="397"/>
      <c r="IA15" s="397"/>
      <c r="IB15" s="397"/>
      <c r="IC15" s="397"/>
      <c r="ID15" s="397"/>
      <c r="IE15" s="397"/>
      <c r="IF15" s="397"/>
      <c r="IG15" s="397"/>
      <c r="IH15" s="397"/>
      <c r="II15" s="397"/>
      <c r="IJ15" s="397"/>
      <c r="IK15" s="397"/>
      <c r="IL15" s="397"/>
      <c r="IM15" s="397"/>
      <c r="IN15" s="397"/>
      <c r="IO15" s="397"/>
      <c r="IP15" s="397"/>
      <c r="IQ15" s="397"/>
      <c r="IR15" s="397"/>
      <c r="IS15" s="397"/>
      <c r="IT15" s="397"/>
      <c r="IU15" s="397"/>
      <c r="IV15" s="397"/>
    </row>
    <row r="16" spans="1:256" s="400" customFormat="1" ht="24" customHeight="1" x14ac:dyDescent="0.25">
      <c r="A16" s="384">
        <v>26</v>
      </c>
      <c r="B16" s="32">
        <v>13</v>
      </c>
      <c r="C16" s="33">
        <v>56</v>
      </c>
      <c r="D16" s="34">
        <v>266</v>
      </c>
      <c r="E16" s="33">
        <v>795</v>
      </c>
      <c r="F16" s="31"/>
      <c r="G16" s="31" t="s">
        <v>2924</v>
      </c>
      <c r="H16" s="410" t="s">
        <v>2923</v>
      </c>
      <c r="I16" s="410" t="s">
        <v>2922</v>
      </c>
      <c r="J16" s="388" t="s">
        <v>2718</v>
      </c>
      <c r="K16" s="386">
        <v>43481</v>
      </c>
      <c r="L16" s="387">
        <v>2019</v>
      </c>
      <c r="M16" s="387">
        <v>2</v>
      </c>
      <c r="N16" s="387">
        <v>0</v>
      </c>
      <c r="O16" s="389" t="s">
        <v>2770</v>
      </c>
      <c r="P16" s="389" t="s">
        <v>2720</v>
      </c>
      <c r="Q16" s="401">
        <v>14</v>
      </c>
      <c r="R16" s="401">
        <v>40</v>
      </c>
      <c r="S16" s="401" t="s">
        <v>2721</v>
      </c>
      <c r="T16" s="446" t="s">
        <v>2822</v>
      </c>
      <c r="U16" s="389"/>
      <c r="V16" s="389"/>
      <c r="W16" s="408" t="s">
        <v>2861</v>
      </c>
      <c r="X16" s="409" t="s">
        <v>2793</v>
      </c>
      <c r="Y16" s="409" t="s">
        <v>2793</v>
      </c>
      <c r="Z16" s="402">
        <v>14022.3</v>
      </c>
      <c r="AA16" s="392">
        <v>650</v>
      </c>
      <c r="AB16" s="392">
        <v>350</v>
      </c>
      <c r="AC16" s="392">
        <v>0</v>
      </c>
      <c r="AD16" s="392">
        <v>0</v>
      </c>
      <c r="AE16" s="392"/>
      <c r="AF16" s="392"/>
      <c r="AG16" s="393"/>
      <c r="AH16" s="391">
        <v>168267.59999999998</v>
      </c>
      <c r="AI16" s="392">
        <v>7800</v>
      </c>
      <c r="AJ16" s="392">
        <v>4200</v>
      </c>
      <c r="AK16" s="392">
        <v>0</v>
      </c>
      <c r="AL16" s="392">
        <v>0</v>
      </c>
      <c r="AM16" s="392">
        <v>24453.83</v>
      </c>
      <c r="AN16" s="394">
        <v>2445.38</v>
      </c>
      <c r="AO16" s="392">
        <v>7336.15</v>
      </c>
      <c r="AP16" s="392">
        <v>30811.800000000003</v>
      </c>
      <c r="AQ16" s="392"/>
      <c r="AR16" s="395">
        <v>5282.04</v>
      </c>
      <c r="AS16" s="392">
        <v>10380</v>
      </c>
      <c r="AT16" s="392">
        <v>3521.3999999999996</v>
      </c>
      <c r="AU16" s="392">
        <v>7800</v>
      </c>
      <c r="AV16" s="392"/>
      <c r="AW16" s="392"/>
      <c r="AX16" s="393"/>
      <c r="AY16" s="396">
        <v>272298.2</v>
      </c>
      <c r="AZ16" s="397"/>
      <c r="BA16" s="397">
        <v>865</v>
      </c>
      <c r="BB16" s="397">
        <v>2567.65</v>
      </c>
      <c r="BC16" s="397">
        <v>440.17</v>
      </c>
      <c r="BD16" s="397">
        <v>293.45</v>
      </c>
      <c r="BE16" s="397"/>
      <c r="BF16" s="397"/>
      <c r="BG16" s="397"/>
      <c r="BH16" s="397"/>
      <c r="BI16" s="397"/>
      <c r="BJ16" s="397"/>
      <c r="BK16" s="397"/>
      <c r="BL16" s="397"/>
      <c r="BM16" s="397"/>
      <c r="BN16" s="397"/>
      <c r="BO16" s="397"/>
      <c r="BP16" s="397"/>
      <c r="BQ16" s="397"/>
      <c r="BR16" s="397"/>
      <c r="BS16" s="397"/>
      <c r="BT16" s="397"/>
      <c r="BU16" s="397"/>
      <c r="BV16" s="397"/>
      <c r="BW16" s="397"/>
      <c r="BX16" s="397"/>
      <c r="BY16" s="397"/>
      <c r="BZ16" s="397"/>
      <c r="CA16" s="397"/>
      <c r="CB16" s="397"/>
      <c r="CC16" s="397"/>
      <c r="CD16" s="397"/>
      <c r="CE16" s="397"/>
      <c r="CF16" s="397"/>
      <c r="CG16" s="397"/>
      <c r="CH16" s="397"/>
      <c r="CI16" s="397"/>
      <c r="CJ16" s="397"/>
      <c r="CK16" s="397"/>
      <c r="CL16" s="397"/>
      <c r="CM16" s="397"/>
      <c r="CN16" s="397"/>
      <c r="CO16" s="397"/>
      <c r="CP16" s="397"/>
      <c r="CQ16" s="397"/>
      <c r="CR16" s="397"/>
      <c r="CS16" s="397"/>
      <c r="CT16" s="397"/>
      <c r="CU16" s="397"/>
      <c r="CV16" s="397"/>
      <c r="CW16" s="397"/>
      <c r="CX16" s="397"/>
      <c r="CY16" s="397"/>
      <c r="CZ16" s="397"/>
      <c r="DA16" s="397"/>
      <c r="DB16" s="397"/>
      <c r="DC16" s="397"/>
      <c r="DD16" s="397"/>
      <c r="DE16" s="397"/>
      <c r="DF16" s="397"/>
      <c r="DG16" s="397"/>
      <c r="DH16" s="397"/>
      <c r="DI16" s="397"/>
      <c r="DJ16" s="397"/>
      <c r="DK16" s="397"/>
      <c r="DL16" s="397"/>
      <c r="DM16" s="397"/>
      <c r="DN16" s="397"/>
      <c r="DO16" s="397"/>
      <c r="DP16" s="397"/>
      <c r="DQ16" s="397"/>
      <c r="DR16" s="397"/>
      <c r="DS16" s="397"/>
      <c r="DT16" s="397"/>
      <c r="DU16" s="397"/>
      <c r="DV16" s="397"/>
      <c r="DW16" s="397"/>
      <c r="DX16" s="397"/>
      <c r="DY16" s="397"/>
      <c r="DZ16" s="397"/>
      <c r="EA16" s="397"/>
      <c r="EB16" s="397"/>
      <c r="EC16" s="397"/>
      <c r="ED16" s="397"/>
      <c r="EE16" s="397"/>
      <c r="EF16" s="397"/>
      <c r="EG16" s="397"/>
      <c r="EH16" s="397"/>
      <c r="EI16" s="397"/>
      <c r="EJ16" s="397"/>
      <c r="EK16" s="397"/>
      <c r="EL16" s="397"/>
      <c r="EM16" s="397"/>
      <c r="EN16" s="397"/>
      <c r="EO16" s="397"/>
      <c r="EP16" s="397"/>
      <c r="EQ16" s="397"/>
      <c r="ER16" s="397"/>
      <c r="ES16" s="397"/>
      <c r="ET16" s="397"/>
      <c r="EU16" s="397"/>
      <c r="EV16" s="397"/>
      <c r="EW16" s="397"/>
      <c r="EX16" s="397"/>
      <c r="EY16" s="397"/>
      <c r="EZ16" s="397"/>
      <c r="FA16" s="397"/>
      <c r="FB16" s="397"/>
      <c r="FC16" s="397"/>
      <c r="FD16" s="397"/>
      <c r="FE16" s="397"/>
      <c r="FF16" s="397"/>
      <c r="FG16" s="397"/>
      <c r="FH16" s="397"/>
      <c r="FI16" s="397"/>
      <c r="FJ16" s="397"/>
      <c r="FK16" s="397"/>
      <c r="FL16" s="397"/>
      <c r="FM16" s="397"/>
      <c r="FN16" s="397"/>
      <c r="FO16" s="397"/>
      <c r="FP16" s="397"/>
      <c r="FQ16" s="397"/>
      <c r="FR16" s="397"/>
      <c r="FS16" s="397"/>
      <c r="FT16" s="397"/>
      <c r="FU16" s="397"/>
      <c r="FV16" s="397"/>
      <c r="FW16" s="397"/>
      <c r="FX16" s="397"/>
      <c r="FY16" s="397"/>
      <c r="FZ16" s="397"/>
      <c r="GA16" s="397"/>
      <c r="GB16" s="397"/>
      <c r="GC16" s="397"/>
      <c r="GD16" s="397"/>
      <c r="GE16" s="397"/>
      <c r="GF16" s="397"/>
      <c r="GG16" s="397"/>
      <c r="GH16" s="397"/>
      <c r="GI16" s="397"/>
      <c r="GJ16" s="397"/>
      <c r="GK16" s="397"/>
      <c r="GL16" s="397"/>
      <c r="GM16" s="397"/>
      <c r="GN16" s="397"/>
      <c r="GO16" s="397"/>
      <c r="GP16" s="397"/>
      <c r="GQ16" s="397"/>
      <c r="GR16" s="397"/>
      <c r="GS16" s="397"/>
      <c r="GT16" s="397"/>
      <c r="GU16" s="397"/>
      <c r="GV16" s="397"/>
      <c r="GW16" s="397"/>
      <c r="GX16" s="397"/>
      <c r="GY16" s="397"/>
      <c r="GZ16" s="397"/>
      <c r="HA16" s="397"/>
      <c r="HB16" s="397"/>
      <c r="HC16" s="397"/>
      <c r="HD16" s="397"/>
      <c r="HE16" s="397"/>
      <c r="HF16" s="397"/>
      <c r="HG16" s="397"/>
      <c r="HH16" s="397"/>
      <c r="HI16" s="397"/>
      <c r="HJ16" s="397"/>
      <c r="HK16" s="397"/>
      <c r="HL16" s="397"/>
      <c r="HM16" s="397"/>
      <c r="HN16" s="397"/>
      <c r="HO16" s="397"/>
      <c r="HP16" s="397"/>
      <c r="HQ16" s="397"/>
      <c r="HR16" s="397"/>
      <c r="HS16" s="397"/>
      <c r="HT16" s="397"/>
      <c r="HU16" s="397"/>
      <c r="HV16" s="397"/>
      <c r="HW16" s="397"/>
      <c r="HX16" s="397"/>
      <c r="HY16" s="397"/>
      <c r="HZ16" s="397"/>
      <c r="IA16" s="397"/>
      <c r="IB16" s="397"/>
      <c r="IC16" s="397"/>
      <c r="ID16" s="397"/>
      <c r="IE16" s="397"/>
      <c r="IF16" s="397"/>
      <c r="IG16" s="397"/>
      <c r="IH16" s="397"/>
      <c r="II16" s="397"/>
      <c r="IJ16" s="397"/>
      <c r="IK16" s="397"/>
      <c r="IL16" s="397"/>
      <c r="IM16" s="397"/>
      <c r="IN16" s="397"/>
      <c r="IO16" s="397"/>
      <c r="IP16" s="397"/>
      <c r="IQ16" s="397"/>
      <c r="IR16" s="397"/>
      <c r="IS16" s="397"/>
      <c r="IT16" s="397"/>
      <c r="IU16" s="397"/>
      <c r="IV16" s="397"/>
    </row>
    <row r="17" spans="1:256" s="400" customFormat="1" ht="24" customHeight="1" x14ac:dyDescent="0.25">
      <c r="A17" s="384">
        <v>27</v>
      </c>
      <c r="B17" s="32">
        <v>13</v>
      </c>
      <c r="C17" s="33">
        <v>56</v>
      </c>
      <c r="D17" s="34">
        <v>266</v>
      </c>
      <c r="E17" s="33">
        <v>795</v>
      </c>
      <c r="F17" s="31"/>
      <c r="G17" s="31" t="s">
        <v>2921</v>
      </c>
      <c r="H17" s="385" t="s">
        <v>2920</v>
      </c>
      <c r="I17" s="385" t="s">
        <v>2919</v>
      </c>
      <c r="J17" s="384" t="s">
        <v>2727</v>
      </c>
      <c r="K17" s="386">
        <v>37500</v>
      </c>
      <c r="L17" s="387">
        <v>2010</v>
      </c>
      <c r="M17" s="387">
        <v>11</v>
      </c>
      <c r="N17" s="387">
        <v>3</v>
      </c>
      <c r="O17" s="401" t="s">
        <v>2719</v>
      </c>
      <c r="P17" s="401" t="s">
        <v>2720</v>
      </c>
      <c r="Q17" s="401">
        <v>14</v>
      </c>
      <c r="R17" s="401">
        <v>40</v>
      </c>
      <c r="S17" s="401" t="s">
        <v>2721</v>
      </c>
      <c r="T17" s="446" t="s">
        <v>2822</v>
      </c>
      <c r="U17" s="389"/>
      <c r="V17" s="389"/>
      <c r="W17" s="408" t="s">
        <v>2861</v>
      </c>
      <c r="X17" s="409" t="s">
        <v>2793</v>
      </c>
      <c r="Y17" s="409" t="s">
        <v>2793</v>
      </c>
      <c r="Z17" s="402">
        <v>14022.3</v>
      </c>
      <c r="AA17" s="392">
        <v>650</v>
      </c>
      <c r="AB17" s="392">
        <v>350</v>
      </c>
      <c r="AC17" s="392">
        <v>0</v>
      </c>
      <c r="AD17" s="392">
        <v>425.1</v>
      </c>
      <c r="AE17" s="392"/>
      <c r="AF17" s="392"/>
      <c r="AG17" s="393"/>
      <c r="AH17" s="391">
        <v>168267.59999999998</v>
      </c>
      <c r="AI17" s="392">
        <v>7800</v>
      </c>
      <c r="AJ17" s="392">
        <v>4200</v>
      </c>
      <c r="AK17" s="392">
        <v>0</v>
      </c>
      <c r="AL17" s="392">
        <v>5101.2000000000007</v>
      </c>
      <c r="AM17" s="392">
        <v>24453.83</v>
      </c>
      <c r="AN17" s="394">
        <v>2445.38</v>
      </c>
      <c r="AO17" s="392">
        <v>7336.15</v>
      </c>
      <c r="AP17" s="392">
        <v>30811.800000000003</v>
      </c>
      <c r="AQ17" s="392"/>
      <c r="AR17" s="395">
        <v>5282.04</v>
      </c>
      <c r="AS17" s="392">
        <v>10500.84</v>
      </c>
      <c r="AT17" s="392">
        <v>3521.3999999999996</v>
      </c>
      <c r="AU17" s="392">
        <v>7800</v>
      </c>
      <c r="AV17" s="392"/>
      <c r="AW17" s="392"/>
      <c r="AX17" s="393"/>
      <c r="AY17" s="396">
        <v>277520.24000000005</v>
      </c>
      <c r="AZ17" s="397"/>
      <c r="BA17" s="397">
        <v>875.07</v>
      </c>
      <c r="BB17" s="397">
        <v>2567.65</v>
      </c>
      <c r="BC17" s="397">
        <v>440.17</v>
      </c>
      <c r="BD17" s="397">
        <v>293.45</v>
      </c>
      <c r="BE17" s="397"/>
      <c r="BF17" s="397"/>
      <c r="BG17" s="397"/>
      <c r="BH17" s="397"/>
      <c r="BI17" s="397"/>
      <c r="BJ17" s="397"/>
      <c r="BK17" s="397"/>
      <c r="BL17" s="397"/>
      <c r="BM17" s="397"/>
      <c r="BN17" s="397"/>
      <c r="BO17" s="397"/>
      <c r="BP17" s="397"/>
      <c r="BQ17" s="397"/>
      <c r="BR17" s="397"/>
      <c r="BS17" s="397"/>
      <c r="BT17" s="397"/>
      <c r="BU17" s="397"/>
      <c r="BV17" s="397"/>
      <c r="BW17" s="397"/>
      <c r="BX17" s="397"/>
      <c r="BY17" s="397"/>
      <c r="BZ17" s="397"/>
      <c r="CA17" s="397"/>
      <c r="CB17" s="397"/>
      <c r="CC17" s="397"/>
      <c r="CD17" s="397"/>
      <c r="CE17" s="397"/>
      <c r="CF17" s="397"/>
      <c r="CG17" s="397"/>
      <c r="CH17" s="397"/>
      <c r="CI17" s="397"/>
      <c r="CJ17" s="397"/>
      <c r="CK17" s="397"/>
      <c r="CL17" s="397"/>
      <c r="CM17" s="397"/>
      <c r="CN17" s="397"/>
      <c r="CO17" s="397"/>
      <c r="CP17" s="397"/>
      <c r="CQ17" s="397"/>
      <c r="CR17" s="397"/>
      <c r="CS17" s="397"/>
      <c r="CT17" s="397"/>
      <c r="CU17" s="397"/>
      <c r="CV17" s="397"/>
      <c r="CW17" s="397"/>
      <c r="CX17" s="397"/>
      <c r="CY17" s="397"/>
      <c r="CZ17" s="397"/>
      <c r="DA17" s="397"/>
      <c r="DB17" s="397"/>
      <c r="DC17" s="397"/>
      <c r="DD17" s="397"/>
      <c r="DE17" s="397"/>
      <c r="DF17" s="397"/>
      <c r="DG17" s="397"/>
      <c r="DH17" s="397"/>
      <c r="DI17" s="397"/>
      <c r="DJ17" s="397"/>
      <c r="DK17" s="397"/>
      <c r="DL17" s="397"/>
      <c r="DM17" s="397"/>
      <c r="DN17" s="397"/>
      <c r="DO17" s="397"/>
      <c r="DP17" s="397"/>
      <c r="DQ17" s="397"/>
      <c r="DR17" s="397"/>
      <c r="DS17" s="397"/>
      <c r="DT17" s="397"/>
      <c r="DU17" s="397"/>
      <c r="DV17" s="397"/>
      <c r="DW17" s="397"/>
      <c r="DX17" s="397"/>
      <c r="DY17" s="397"/>
      <c r="DZ17" s="397"/>
      <c r="EA17" s="397"/>
      <c r="EB17" s="397"/>
      <c r="EC17" s="397"/>
      <c r="ED17" s="397"/>
      <c r="EE17" s="397"/>
      <c r="EF17" s="397"/>
      <c r="EG17" s="397"/>
      <c r="EH17" s="397"/>
      <c r="EI17" s="397"/>
      <c r="EJ17" s="397"/>
      <c r="EK17" s="397"/>
      <c r="EL17" s="397"/>
      <c r="EM17" s="397"/>
      <c r="EN17" s="397"/>
      <c r="EO17" s="397"/>
      <c r="EP17" s="397"/>
      <c r="EQ17" s="397"/>
      <c r="ER17" s="397"/>
      <c r="ES17" s="397"/>
      <c r="ET17" s="397"/>
      <c r="EU17" s="397"/>
      <c r="EV17" s="397"/>
      <c r="EW17" s="397"/>
      <c r="EX17" s="397"/>
      <c r="EY17" s="397"/>
      <c r="EZ17" s="397"/>
      <c r="FA17" s="397"/>
      <c r="FB17" s="397"/>
      <c r="FC17" s="397"/>
      <c r="FD17" s="397"/>
      <c r="FE17" s="397"/>
      <c r="FF17" s="397"/>
      <c r="FG17" s="397"/>
      <c r="FH17" s="397"/>
      <c r="FI17" s="397"/>
      <c r="FJ17" s="397"/>
      <c r="FK17" s="397"/>
      <c r="FL17" s="397"/>
      <c r="FM17" s="397"/>
      <c r="FN17" s="397"/>
      <c r="FO17" s="397"/>
      <c r="FP17" s="397"/>
      <c r="FQ17" s="397"/>
      <c r="FR17" s="397"/>
      <c r="FS17" s="397"/>
      <c r="FT17" s="397"/>
      <c r="FU17" s="397"/>
      <c r="FV17" s="397"/>
      <c r="FW17" s="397"/>
      <c r="FX17" s="397"/>
      <c r="FY17" s="397"/>
      <c r="FZ17" s="397"/>
      <c r="GA17" s="397"/>
      <c r="GB17" s="397"/>
      <c r="GC17" s="397"/>
      <c r="GD17" s="397"/>
      <c r="GE17" s="397"/>
      <c r="GF17" s="397"/>
      <c r="GG17" s="397"/>
      <c r="GH17" s="397"/>
      <c r="GI17" s="397"/>
      <c r="GJ17" s="397"/>
      <c r="GK17" s="397"/>
      <c r="GL17" s="397"/>
      <c r="GM17" s="397"/>
      <c r="GN17" s="397"/>
      <c r="GO17" s="397"/>
      <c r="GP17" s="397"/>
      <c r="GQ17" s="397"/>
      <c r="GR17" s="397"/>
      <c r="GS17" s="397"/>
      <c r="GT17" s="397"/>
      <c r="GU17" s="397"/>
      <c r="GV17" s="397"/>
      <c r="GW17" s="397"/>
      <c r="GX17" s="397"/>
      <c r="GY17" s="397"/>
      <c r="GZ17" s="397"/>
      <c r="HA17" s="397"/>
      <c r="HB17" s="397"/>
      <c r="HC17" s="397"/>
      <c r="HD17" s="397"/>
      <c r="HE17" s="397"/>
      <c r="HF17" s="397"/>
      <c r="HG17" s="397"/>
      <c r="HH17" s="397"/>
      <c r="HI17" s="397"/>
      <c r="HJ17" s="397"/>
      <c r="HK17" s="397"/>
      <c r="HL17" s="397"/>
      <c r="HM17" s="397"/>
      <c r="HN17" s="397"/>
      <c r="HO17" s="397"/>
      <c r="HP17" s="397"/>
      <c r="HQ17" s="397"/>
      <c r="HR17" s="397"/>
      <c r="HS17" s="397"/>
      <c r="HT17" s="397"/>
      <c r="HU17" s="397"/>
      <c r="HV17" s="397"/>
      <c r="HW17" s="397"/>
      <c r="HX17" s="397"/>
      <c r="HY17" s="397"/>
      <c r="HZ17" s="397"/>
      <c r="IA17" s="397"/>
      <c r="IB17" s="397"/>
      <c r="IC17" s="397"/>
      <c r="ID17" s="397"/>
      <c r="IE17" s="397"/>
      <c r="IF17" s="397"/>
      <c r="IG17" s="397"/>
      <c r="IH17" s="397"/>
      <c r="II17" s="397"/>
      <c r="IJ17" s="397"/>
      <c r="IK17" s="397"/>
      <c r="IL17" s="397"/>
      <c r="IM17" s="397"/>
      <c r="IN17" s="397"/>
      <c r="IO17" s="397"/>
      <c r="IP17" s="397"/>
      <c r="IQ17" s="397"/>
      <c r="IR17" s="397"/>
      <c r="IS17" s="397"/>
      <c r="IT17" s="397"/>
      <c r="IU17" s="397"/>
      <c r="IV17" s="397"/>
    </row>
    <row r="18" spans="1:256" s="400" customFormat="1" ht="24" customHeight="1" x14ac:dyDescent="0.25">
      <c r="A18" s="384">
        <v>28</v>
      </c>
      <c r="B18" s="32">
        <v>13</v>
      </c>
      <c r="C18" s="33">
        <v>56</v>
      </c>
      <c r="D18" s="34">
        <v>266</v>
      </c>
      <c r="E18" s="33">
        <v>795</v>
      </c>
      <c r="F18" s="31"/>
      <c r="G18" s="31" t="s">
        <v>2918</v>
      </c>
      <c r="H18" s="385" t="s">
        <v>2849</v>
      </c>
      <c r="I18" s="385"/>
      <c r="J18" s="384"/>
      <c r="K18" s="386"/>
      <c r="L18" s="387">
        <v>2008</v>
      </c>
      <c r="M18" s="387">
        <v>13</v>
      </c>
      <c r="N18" s="387">
        <v>3</v>
      </c>
      <c r="O18" s="401" t="s">
        <v>2719</v>
      </c>
      <c r="P18" s="401" t="s">
        <v>2720</v>
      </c>
      <c r="Q18" s="401">
        <v>14</v>
      </c>
      <c r="R18" s="401">
        <v>40</v>
      </c>
      <c r="S18" s="401" t="s">
        <v>2721</v>
      </c>
      <c r="T18" s="446" t="s">
        <v>2822</v>
      </c>
      <c r="U18" s="389"/>
      <c r="V18" s="389"/>
      <c r="W18" s="408" t="s">
        <v>2861</v>
      </c>
      <c r="X18" s="409" t="s">
        <v>2793</v>
      </c>
      <c r="Y18" s="409" t="s">
        <v>2793</v>
      </c>
      <c r="Z18" s="402">
        <v>14022.3</v>
      </c>
      <c r="AA18" s="392">
        <v>650</v>
      </c>
      <c r="AB18" s="392">
        <v>350</v>
      </c>
      <c r="AC18" s="392">
        <v>0</v>
      </c>
      <c r="AD18" s="392">
        <v>425.1</v>
      </c>
      <c r="AE18" s="392"/>
      <c r="AF18" s="392"/>
      <c r="AG18" s="393"/>
      <c r="AH18" s="391">
        <v>168267.59999999998</v>
      </c>
      <c r="AI18" s="392">
        <v>7800</v>
      </c>
      <c r="AJ18" s="392">
        <v>4200</v>
      </c>
      <c r="AK18" s="392">
        <v>0</v>
      </c>
      <c r="AL18" s="392">
        <v>5101.2000000000007</v>
      </c>
      <c r="AM18" s="392">
        <v>24453.83</v>
      </c>
      <c r="AN18" s="394">
        <v>2445.38</v>
      </c>
      <c r="AO18" s="392">
        <v>7336.15</v>
      </c>
      <c r="AP18" s="392">
        <v>30811.800000000003</v>
      </c>
      <c r="AQ18" s="392"/>
      <c r="AR18" s="395">
        <v>5282.04</v>
      </c>
      <c r="AS18" s="392">
        <v>10500.84</v>
      </c>
      <c r="AT18" s="392">
        <v>3521.3999999999996</v>
      </c>
      <c r="AU18" s="392">
        <v>7800</v>
      </c>
      <c r="AV18" s="392"/>
      <c r="AW18" s="392"/>
      <c r="AX18" s="393"/>
      <c r="AY18" s="396">
        <v>277520.24000000005</v>
      </c>
      <c r="AZ18" s="397"/>
      <c r="BA18" s="397">
        <v>875.07</v>
      </c>
      <c r="BB18" s="397">
        <v>2567.65</v>
      </c>
      <c r="BC18" s="397">
        <v>440.17</v>
      </c>
      <c r="BD18" s="397">
        <v>293.45</v>
      </c>
      <c r="BE18" s="397"/>
      <c r="BF18" s="397"/>
      <c r="BG18" s="397"/>
      <c r="BH18" s="397"/>
      <c r="BI18" s="397"/>
      <c r="BJ18" s="397"/>
      <c r="BK18" s="397"/>
      <c r="BL18" s="397"/>
      <c r="BM18" s="397"/>
      <c r="BN18" s="397"/>
      <c r="BO18" s="397"/>
      <c r="BP18" s="397"/>
      <c r="BQ18" s="397"/>
      <c r="BR18" s="397"/>
      <c r="BS18" s="397"/>
      <c r="BT18" s="397"/>
      <c r="BU18" s="397"/>
      <c r="BV18" s="397"/>
      <c r="BW18" s="397"/>
      <c r="BX18" s="397"/>
      <c r="BY18" s="397"/>
      <c r="BZ18" s="397"/>
      <c r="CA18" s="397"/>
      <c r="CB18" s="397"/>
      <c r="CC18" s="397"/>
      <c r="CD18" s="397"/>
      <c r="CE18" s="397"/>
      <c r="CF18" s="397"/>
      <c r="CG18" s="397"/>
      <c r="CH18" s="397"/>
      <c r="CI18" s="397"/>
      <c r="CJ18" s="397"/>
      <c r="CK18" s="397"/>
      <c r="CL18" s="397"/>
      <c r="CM18" s="397"/>
      <c r="CN18" s="397"/>
      <c r="CO18" s="397"/>
      <c r="CP18" s="397"/>
      <c r="CQ18" s="397"/>
      <c r="CR18" s="397"/>
      <c r="CS18" s="397"/>
      <c r="CT18" s="397"/>
      <c r="CU18" s="397"/>
      <c r="CV18" s="397"/>
      <c r="CW18" s="397"/>
      <c r="CX18" s="397"/>
      <c r="CY18" s="397"/>
      <c r="CZ18" s="397"/>
      <c r="DA18" s="397"/>
      <c r="DB18" s="397"/>
      <c r="DC18" s="397"/>
      <c r="DD18" s="397"/>
      <c r="DE18" s="397"/>
      <c r="DF18" s="397"/>
      <c r="DG18" s="397"/>
      <c r="DH18" s="397"/>
      <c r="DI18" s="397"/>
      <c r="DJ18" s="397"/>
      <c r="DK18" s="397"/>
      <c r="DL18" s="397"/>
      <c r="DM18" s="397"/>
      <c r="DN18" s="397"/>
      <c r="DO18" s="397"/>
      <c r="DP18" s="397"/>
      <c r="DQ18" s="397"/>
      <c r="DR18" s="397"/>
      <c r="DS18" s="397"/>
      <c r="DT18" s="397"/>
      <c r="DU18" s="397"/>
      <c r="DV18" s="397"/>
      <c r="DW18" s="397"/>
      <c r="DX18" s="397"/>
      <c r="DY18" s="397"/>
      <c r="DZ18" s="397"/>
      <c r="EA18" s="397"/>
      <c r="EB18" s="397"/>
      <c r="EC18" s="397"/>
      <c r="ED18" s="397"/>
      <c r="EE18" s="397"/>
      <c r="EF18" s="397"/>
      <c r="EG18" s="397"/>
      <c r="EH18" s="397"/>
      <c r="EI18" s="397"/>
      <c r="EJ18" s="397"/>
      <c r="EK18" s="397"/>
      <c r="EL18" s="397"/>
      <c r="EM18" s="397"/>
      <c r="EN18" s="397"/>
      <c r="EO18" s="397"/>
      <c r="EP18" s="397"/>
      <c r="EQ18" s="397"/>
      <c r="ER18" s="397"/>
      <c r="ES18" s="397"/>
      <c r="ET18" s="397"/>
      <c r="EU18" s="397"/>
      <c r="EV18" s="397"/>
      <c r="EW18" s="397"/>
      <c r="EX18" s="397"/>
      <c r="EY18" s="397"/>
      <c r="EZ18" s="397"/>
      <c r="FA18" s="397"/>
      <c r="FB18" s="397"/>
      <c r="FC18" s="397"/>
      <c r="FD18" s="397"/>
      <c r="FE18" s="397"/>
      <c r="FF18" s="397"/>
      <c r="FG18" s="397"/>
      <c r="FH18" s="397"/>
      <c r="FI18" s="397"/>
      <c r="FJ18" s="397"/>
      <c r="FK18" s="397"/>
      <c r="FL18" s="397"/>
      <c r="FM18" s="397"/>
      <c r="FN18" s="397"/>
      <c r="FO18" s="397"/>
      <c r="FP18" s="397"/>
      <c r="FQ18" s="397"/>
      <c r="FR18" s="397"/>
      <c r="FS18" s="397"/>
      <c r="FT18" s="397"/>
      <c r="FU18" s="397"/>
      <c r="FV18" s="397"/>
      <c r="FW18" s="397"/>
      <c r="FX18" s="397"/>
      <c r="FY18" s="397"/>
      <c r="FZ18" s="397"/>
      <c r="GA18" s="397"/>
      <c r="GB18" s="397"/>
      <c r="GC18" s="397"/>
      <c r="GD18" s="397"/>
      <c r="GE18" s="397"/>
      <c r="GF18" s="397"/>
      <c r="GG18" s="397"/>
      <c r="GH18" s="397"/>
      <c r="GI18" s="397"/>
      <c r="GJ18" s="397"/>
      <c r="GK18" s="397"/>
      <c r="GL18" s="397"/>
      <c r="GM18" s="397"/>
      <c r="GN18" s="397"/>
      <c r="GO18" s="397"/>
      <c r="GP18" s="397"/>
      <c r="GQ18" s="397"/>
      <c r="GR18" s="397"/>
      <c r="GS18" s="397"/>
      <c r="GT18" s="397"/>
      <c r="GU18" s="397"/>
      <c r="GV18" s="397"/>
      <c r="GW18" s="397"/>
      <c r="GX18" s="397"/>
      <c r="GY18" s="397"/>
      <c r="GZ18" s="397"/>
      <c r="HA18" s="397"/>
      <c r="HB18" s="397"/>
      <c r="HC18" s="397"/>
      <c r="HD18" s="397"/>
      <c r="HE18" s="397"/>
      <c r="HF18" s="397"/>
      <c r="HG18" s="397"/>
      <c r="HH18" s="397"/>
      <c r="HI18" s="397"/>
      <c r="HJ18" s="397"/>
      <c r="HK18" s="397"/>
      <c r="HL18" s="397"/>
      <c r="HM18" s="397"/>
      <c r="HN18" s="397"/>
      <c r="HO18" s="397"/>
      <c r="HP18" s="397"/>
      <c r="HQ18" s="397"/>
      <c r="HR18" s="397"/>
      <c r="HS18" s="397"/>
      <c r="HT18" s="397"/>
      <c r="HU18" s="397"/>
      <c r="HV18" s="397"/>
      <c r="HW18" s="397"/>
      <c r="HX18" s="397"/>
      <c r="HY18" s="397"/>
      <c r="HZ18" s="397"/>
      <c r="IA18" s="397"/>
      <c r="IB18" s="397"/>
      <c r="IC18" s="397"/>
      <c r="ID18" s="397"/>
      <c r="IE18" s="397"/>
      <c r="IF18" s="397"/>
      <c r="IG18" s="397"/>
      <c r="IH18" s="397"/>
      <c r="II18" s="397"/>
      <c r="IJ18" s="397"/>
      <c r="IK18" s="397"/>
      <c r="IL18" s="397"/>
      <c r="IM18" s="397"/>
      <c r="IN18" s="397"/>
      <c r="IO18" s="397"/>
      <c r="IP18" s="397"/>
      <c r="IQ18" s="397"/>
      <c r="IR18" s="397"/>
      <c r="IS18" s="397"/>
      <c r="IT18" s="397"/>
      <c r="IU18" s="397"/>
      <c r="IV18" s="397"/>
    </row>
    <row r="19" spans="1:256" s="400" customFormat="1" ht="24" customHeight="1" x14ac:dyDescent="0.25">
      <c r="A19" s="384">
        <v>29</v>
      </c>
      <c r="B19" s="32">
        <v>13</v>
      </c>
      <c r="C19" s="33">
        <v>56</v>
      </c>
      <c r="D19" s="34">
        <v>266</v>
      </c>
      <c r="E19" s="33">
        <v>795</v>
      </c>
      <c r="F19" s="31"/>
      <c r="G19" s="31" t="s">
        <v>2917</v>
      </c>
      <c r="H19" s="385" t="s">
        <v>2916</v>
      </c>
      <c r="I19" s="385" t="s">
        <v>2915</v>
      </c>
      <c r="J19" s="384" t="s">
        <v>2727</v>
      </c>
      <c r="K19" s="386">
        <v>38565</v>
      </c>
      <c r="L19" s="387">
        <v>2005</v>
      </c>
      <c r="M19" s="387">
        <v>16</v>
      </c>
      <c r="N19" s="387">
        <v>4</v>
      </c>
      <c r="O19" s="401" t="s">
        <v>2770</v>
      </c>
      <c r="P19" s="401" t="s">
        <v>2720</v>
      </c>
      <c r="Q19" s="401"/>
      <c r="R19" s="401">
        <v>6</v>
      </c>
      <c r="S19" s="389" t="s">
        <v>2823</v>
      </c>
      <c r="T19" s="446" t="s">
        <v>2822</v>
      </c>
      <c r="U19" s="389"/>
      <c r="V19" s="389"/>
      <c r="W19" s="408" t="s">
        <v>2833</v>
      </c>
      <c r="X19" s="409" t="s">
        <v>2793</v>
      </c>
      <c r="Y19" s="409" t="s">
        <v>2793</v>
      </c>
      <c r="Z19" s="402">
        <v>5948.64</v>
      </c>
      <c r="AA19" s="392">
        <v>98</v>
      </c>
      <c r="AB19" s="392">
        <v>56.88</v>
      </c>
      <c r="AC19" s="392">
        <v>0</v>
      </c>
      <c r="AD19" s="392">
        <v>0</v>
      </c>
      <c r="AE19" s="392"/>
      <c r="AF19" s="392"/>
      <c r="AG19" s="393"/>
      <c r="AH19" s="391">
        <v>71383.680000000008</v>
      </c>
      <c r="AI19" s="392">
        <v>1176</v>
      </c>
      <c r="AJ19" s="392">
        <v>682.56000000000006</v>
      </c>
      <c r="AK19" s="392">
        <v>0</v>
      </c>
      <c r="AL19" s="392">
        <v>0</v>
      </c>
      <c r="AM19" s="392">
        <v>9914.4</v>
      </c>
      <c r="AN19" s="394">
        <v>991.44</v>
      </c>
      <c r="AO19" s="392">
        <v>2974.32</v>
      </c>
      <c r="AP19" s="392">
        <v>12492.119999999999</v>
      </c>
      <c r="AQ19" s="392"/>
      <c r="AR19" s="395">
        <v>2141.52</v>
      </c>
      <c r="AS19" s="392">
        <v>7504.08</v>
      </c>
      <c r="AT19" s="392">
        <v>1427.6399999999999</v>
      </c>
      <c r="AU19" s="392">
        <v>0</v>
      </c>
      <c r="AV19" s="392"/>
      <c r="AW19" s="392"/>
      <c r="AX19" s="393"/>
      <c r="AY19" s="396">
        <v>110687.76000000001</v>
      </c>
      <c r="AZ19" s="397"/>
      <c r="BA19" s="397">
        <v>625.34</v>
      </c>
      <c r="BB19" s="397">
        <v>1041.01</v>
      </c>
      <c r="BC19" s="397">
        <v>178.46</v>
      </c>
      <c r="BD19" s="397">
        <v>118.97</v>
      </c>
      <c r="BE19" s="397"/>
      <c r="BF19" s="397"/>
      <c r="BG19" s="397"/>
      <c r="BH19" s="397"/>
      <c r="BI19" s="397"/>
      <c r="BJ19" s="397"/>
      <c r="BK19" s="397"/>
      <c r="BL19" s="397"/>
      <c r="BM19" s="397"/>
      <c r="BN19" s="397"/>
      <c r="BO19" s="397"/>
      <c r="BP19" s="397"/>
      <c r="BQ19" s="397"/>
      <c r="BR19" s="397"/>
      <c r="BS19" s="397"/>
      <c r="BT19" s="397"/>
      <c r="BU19" s="397"/>
      <c r="BV19" s="397"/>
      <c r="BW19" s="397"/>
      <c r="BX19" s="397"/>
      <c r="BY19" s="397"/>
      <c r="BZ19" s="397"/>
      <c r="CA19" s="397"/>
      <c r="CB19" s="397"/>
      <c r="CC19" s="397"/>
      <c r="CD19" s="397"/>
      <c r="CE19" s="397"/>
      <c r="CF19" s="397"/>
      <c r="CG19" s="397"/>
      <c r="CH19" s="397"/>
      <c r="CI19" s="397"/>
      <c r="CJ19" s="397"/>
      <c r="CK19" s="397"/>
      <c r="CL19" s="397"/>
      <c r="CM19" s="397"/>
      <c r="CN19" s="397"/>
      <c r="CO19" s="397"/>
      <c r="CP19" s="397"/>
      <c r="CQ19" s="397"/>
      <c r="CR19" s="397"/>
      <c r="CS19" s="397"/>
      <c r="CT19" s="397"/>
      <c r="CU19" s="397"/>
      <c r="CV19" s="397"/>
      <c r="CW19" s="397"/>
      <c r="CX19" s="397"/>
      <c r="CY19" s="397"/>
      <c r="CZ19" s="397"/>
      <c r="DA19" s="397"/>
      <c r="DB19" s="397"/>
      <c r="DC19" s="397"/>
      <c r="DD19" s="397"/>
      <c r="DE19" s="397"/>
      <c r="DF19" s="397"/>
      <c r="DG19" s="397"/>
      <c r="DH19" s="397"/>
      <c r="DI19" s="397"/>
      <c r="DJ19" s="397"/>
      <c r="DK19" s="397"/>
      <c r="DL19" s="397"/>
      <c r="DM19" s="397"/>
      <c r="DN19" s="397"/>
      <c r="DO19" s="397"/>
      <c r="DP19" s="397"/>
      <c r="DQ19" s="397"/>
      <c r="DR19" s="397"/>
      <c r="DS19" s="397"/>
      <c r="DT19" s="397"/>
      <c r="DU19" s="397"/>
      <c r="DV19" s="397"/>
      <c r="DW19" s="397"/>
      <c r="DX19" s="397"/>
      <c r="DY19" s="397"/>
      <c r="DZ19" s="397"/>
      <c r="EA19" s="397"/>
      <c r="EB19" s="397"/>
      <c r="EC19" s="397"/>
      <c r="ED19" s="397"/>
      <c r="EE19" s="397"/>
      <c r="EF19" s="397"/>
      <c r="EG19" s="397"/>
      <c r="EH19" s="397"/>
      <c r="EI19" s="397"/>
      <c r="EJ19" s="397"/>
      <c r="EK19" s="397"/>
      <c r="EL19" s="397"/>
      <c r="EM19" s="397"/>
      <c r="EN19" s="397"/>
      <c r="EO19" s="397"/>
      <c r="EP19" s="397"/>
      <c r="EQ19" s="397"/>
      <c r="ER19" s="397"/>
      <c r="ES19" s="397"/>
      <c r="ET19" s="397"/>
      <c r="EU19" s="397"/>
      <c r="EV19" s="397"/>
      <c r="EW19" s="397"/>
      <c r="EX19" s="397"/>
      <c r="EY19" s="397"/>
      <c r="EZ19" s="397"/>
      <c r="FA19" s="397"/>
      <c r="FB19" s="397"/>
      <c r="FC19" s="397"/>
      <c r="FD19" s="397"/>
      <c r="FE19" s="397"/>
      <c r="FF19" s="397"/>
      <c r="FG19" s="397"/>
      <c r="FH19" s="397"/>
      <c r="FI19" s="397"/>
      <c r="FJ19" s="397"/>
      <c r="FK19" s="397"/>
      <c r="FL19" s="397"/>
      <c r="FM19" s="397"/>
      <c r="FN19" s="397"/>
      <c r="FO19" s="397"/>
      <c r="FP19" s="397"/>
      <c r="FQ19" s="397"/>
      <c r="FR19" s="397"/>
      <c r="FS19" s="397"/>
      <c r="FT19" s="397"/>
      <c r="FU19" s="397"/>
      <c r="FV19" s="397"/>
      <c r="FW19" s="397"/>
      <c r="FX19" s="397"/>
      <c r="FY19" s="397"/>
      <c r="FZ19" s="397"/>
      <c r="GA19" s="397"/>
      <c r="GB19" s="397"/>
      <c r="GC19" s="397"/>
      <c r="GD19" s="397"/>
      <c r="GE19" s="397"/>
      <c r="GF19" s="397"/>
      <c r="GG19" s="397"/>
      <c r="GH19" s="397"/>
      <c r="GI19" s="397"/>
      <c r="GJ19" s="397"/>
      <c r="GK19" s="397"/>
      <c r="GL19" s="397"/>
      <c r="GM19" s="397"/>
      <c r="GN19" s="397"/>
      <c r="GO19" s="397"/>
      <c r="GP19" s="397"/>
      <c r="GQ19" s="397"/>
      <c r="GR19" s="397"/>
      <c r="GS19" s="397"/>
      <c r="GT19" s="397"/>
      <c r="GU19" s="397"/>
      <c r="GV19" s="397"/>
      <c r="GW19" s="397"/>
      <c r="GX19" s="397"/>
      <c r="GY19" s="397"/>
      <c r="GZ19" s="397"/>
      <c r="HA19" s="397"/>
      <c r="HB19" s="397"/>
      <c r="HC19" s="397"/>
      <c r="HD19" s="397"/>
      <c r="HE19" s="397"/>
      <c r="HF19" s="397"/>
      <c r="HG19" s="397"/>
      <c r="HH19" s="397"/>
      <c r="HI19" s="397"/>
      <c r="HJ19" s="397"/>
      <c r="HK19" s="397"/>
      <c r="HL19" s="397"/>
      <c r="HM19" s="397"/>
      <c r="HN19" s="397"/>
      <c r="HO19" s="397"/>
      <c r="HP19" s="397"/>
      <c r="HQ19" s="397"/>
      <c r="HR19" s="397"/>
      <c r="HS19" s="397"/>
      <c r="HT19" s="397"/>
      <c r="HU19" s="397"/>
      <c r="HV19" s="397"/>
      <c r="HW19" s="397"/>
      <c r="HX19" s="397"/>
      <c r="HY19" s="397"/>
      <c r="HZ19" s="397"/>
      <c r="IA19" s="397"/>
      <c r="IB19" s="397"/>
      <c r="IC19" s="397"/>
      <c r="ID19" s="397"/>
      <c r="IE19" s="397"/>
      <c r="IF19" s="397"/>
      <c r="IG19" s="397"/>
      <c r="IH19" s="397"/>
      <c r="II19" s="397"/>
      <c r="IJ19" s="397"/>
      <c r="IK19" s="397"/>
      <c r="IL19" s="397"/>
      <c r="IM19" s="397"/>
      <c r="IN19" s="397"/>
      <c r="IO19" s="397"/>
      <c r="IP19" s="397"/>
      <c r="IQ19" s="397"/>
      <c r="IR19" s="397"/>
      <c r="IS19" s="397"/>
      <c r="IT19" s="397"/>
      <c r="IU19" s="397"/>
      <c r="IV19" s="397"/>
    </row>
    <row r="20" spans="1:256" s="400" customFormat="1" ht="24" customHeight="1" x14ac:dyDescent="0.25">
      <c r="A20" s="384">
        <v>30</v>
      </c>
      <c r="B20" s="32">
        <v>13</v>
      </c>
      <c r="C20" s="33">
        <v>56</v>
      </c>
      <c r="D20" s="34">
        <v>266</v>
      </c>
      <c r="E20" s="33">
        <v>795</v>
      </c>
      <c r="F20" s="31"/>
      <c r="G20" s="31" t="s">
        <v>2914</v>
      </c>
      <c r="H20" s="385" t="s">
        <v>2913</v>
      </c>
      <c r="I20" s="385" t="s">
        <v>2912</v>
      </c>
      <c r="J20" s="384" t="s">
        <v>2727</v>
      </c>
      <c r="K20" s="386">
        <v>38412</v>
      </c>
      <c r="L20" s="387">
        <v>2005</v>
      </c>
      <c r="M20" s="387">
        <v>16</v>
      </c>
      <c r="N20" s="387">
        <v>4</v>
      </c>
      <c r="O20" s="401" t="s">
        <v>2770</v>
      </c>
      <c r="P20" s="401" t="s">
        <v>2720</v>
      </c>
      <c r="Q20" s="401"/>
      <c r="R20" s="401">
        <v>6</v>
      </c>
      <c r="S20" s="389" t="s">
        <v>2823</v>
      </c>
      <c r="T20" s="446" t="s">
        <v>2822</v>
      </c>
      <c r="U20" s="389"/>
      <c r="V20" s="389"/>
      <c r="W20" s="408" t="s">
        <v>2828</v>
      </c>
      <c r="X20" s="409" t="s">
        <v>2793</v>
      </c>
      <c r="Y20" s="409" t="s">
        <v>2793</v>
      </c>
      <c r="Z20" s="402">
        <v>5533.4400000000005</v>
      </c>
      <c r="AA20" s="392">
        <v>98</v>
      </c>
      <c r="AB20" s="392">
        <v>56.88</v>
      </c>
      <c r="AC20" s="392">
        <v>0</v>
      </c>
      <c r="AD20" s="392">
        <v>0</v>
      </c>
      <c r="AE20" s="392"/>
      <c r="AF20" s="392"/>
      <c r="AG20" s="393"/>
      <c r="AH20" s="391">
        <v>66401.279999999999</v>
      </c>
      <c r="AI20" s="392">
        <v>1176</v>
      </c>
      <c r="AJ20" s="392">
        <v>682.56000000000006</v>
      </c>
      <c r="AK20" s="392">
        <v>0</v>
      </c>
      <c r="AL20" s="392">
        <v>0</v>
      </c>
      <c r="AM20" s="392">
        <v>9222.4</v>
      </c>
      <c r="AN20" s="394">
        <v>922.24</v>
      </c>
      <c r="AO20" s="392">
        <v>2766.72</v>
      </c>
      <c r="AP20" s="392">
        <v>11620.2</v>
      </c>
      <c r="AQ20" s="392"/>
      <c r="AR20" s="395">
        <v>1992</v>
      </c>
      <c r="AS20" s="392">
        <v>7455.36</v>
      </c>
      <c r="AT20" s="392">
        <v>1328.04</v>
      </c>
      <c r="AU20" s="392">
        <v>0</v>
      </c>
      <c r="AV20" s="392"/>
      <c r="AW20" s="392"/>
      <c r="AX20" s="393"/>
      <c r="AY20" s="396">
        <v>103566.79999999999</v>
      </c>
      <c r="AZ20" s="397"/>
      <c r="BA20" s="397">
        <v>621.28</v>
      </c>
      <c r="BB20" s="397">
        <v>968.35</v>
      </c>
      <c r="BC20" s="397">
        <v>166</v>
      </c>
      <c r="BD20" s="397">
        <v>110.67</v>
      </c>
      <c r="BE20" s="397"/>
      <c r="BF20" s="397"/>
      <c r="BG20" s="397"/>
      <c r="BH20" s="397"/>
      <c r="BI20" s="397"/>
      <c r="BJ20" s="397"/>
      <c r="BK20" s="397"/>
      <c r="BL20" s="397"/>
      <c r="BM20" s="397"/>
      <c r="BN20" s="397"/>
      <c r="BO20" s="397"/>
      <c r="BP20" s="397"/>
      <c r="BQ20" s="397"/>
      <c r="BR20" s="397"/>
      <c r="BS20" s="397"/>
      <c r="BT20" s="397"/>
      <c r="BU20" s="397"/>
      <c r="BV20" s="397"/>
      <c r="BW20" s="397"/>
      <c r="BX20" s="397"/>
      <c r="BY20" s="397"/>
      <c r="BZ20" s="397"/>
      <c r="CA20" s="397"/>
      <c r="CB20" s="397"/>
      <c r="CC20" s="397"/>
      <c r="CD20" s="397"/>
      <c r="CE20" s="397"/>
      <c r="CF20" s="397"/>
      <c r="CG20" s="397"/>
      <c r="CH20" s="397"/>
      <c r="CI20" s="397"/>
      <c r="CJ20" s="397"/>
      <c r="CK20" s="397"/>
      <c r="CL20" s="397"/>
      <c r="CM20" s="397"/>
      <c r="CN20" s="397"/>
      <c r="CO20" s="397"/>
      <c r="CP20" s="397"/>
      <c r="CQ20" s="397"/>
      <c r="CR20" s="397"/>
      <c r="CS20" s="397"/>
      <c r="CT20" s="397"/>
      <c r="CU20" s="397"/>
      <c r="CV20" s="397"/>
      <c r="CW20" s="397"/>
      <c r="CX20" s="397"/>
      <c r="CY20" s="397"/>
      <c r="CZ20" s="397"/>
      <c r="DA20" s="397"/>
      <c r="DB20" s="397"/>
      <c r="DC20" s="397"/>
      <c r="DD20" s="397"/>
      <c r="DE20" s="397"/>
      <c r="DF20" s="397"/>
      <c r="DG20" s="397"/>
      <c r="DH20" s="397"/>
      <c r="DI20" s="397"/>
      <c r="DJ20" s="397"/>
      <c r="DK20" s="397"/>
      <c r="DL20" s="397"/>
      <c r="DM20" s="397"/>
      <c r="DN20" s="397"/>
      <c r="DO20" s="397"/>
      <c r="DP20" s="397"/>
      <c r="DQ20" s="397"/>
      <c r="DR20" s="397"/>
      <c r="DS20" s="397"/>
      <c r="DT20" s="397"/>
      <c r="DU20" s="397"/>
      <c r="DV20" s="397"/>
      <c r="DW20" s="397"/>
      <c r="DX20" s="397"/>
      <c r="DY20" s="397"/>
      <c r="DZ20" s="397"/>
      <c r="EA20" s="397"/>
      <c r="EB20" s="397"/>
      <c r="EC20" s="397"/>
      <c r="ED20" s="397"/>
      <c r="EE20" s="397"/>
      <c r="EF20" s="397"/>
      <c r="EG20" s="397"/>
      <c r="EH20" s="397"/>
      <c r="EI20" s="397"/>
      <c r="EJ20" s="397"/>
      <c r="EK20" s="397"/>
      <c r="EL20" s="397"/>
      <c r="EM20" s="397"/>
      <c r="EN20" s="397"/>
      <c r="EO20" s="397"/>
      <c r="EP20" s="397"/>
      <c r="EQ20" s="397"/>
      <c r="ER20" s="397"/>
      <c r="ES20" s="397"/>
      <c r="ET20" s="397"/>
      <c r="EU20" s="397"/>
      <c r="EV20" s="397"/>
      <c r="EW20" s="397"/>
      <c r="EX20" s="397"/>
      <c r="EY20" s="397"/>
      <c r="EZ20" s="397"/>
      <c r="FA20" s="397"/>
      <c r="FB20" s="397"/>
      <c r="FC20" s="397"/>
      <c r="FD20" s="397"/>
      <c r="FE20" s="397"/>
      <c r="FF20" s="397"/>
      <c r="FG20" s="397"/>
      <c r="FH20" s="397"/>
      <c r="FI20" s="397"/>
      <c r="FJ20" s="397"/>
      <c r="FK20" s="397"/>
      <c r="FL20" s="397"/>
      <c r="FM20" s="397"/>
      <c r="FN20" s="397"/>
      <c r="FO20" s="397"/>
      <c r="FP20" s="397"/>
      <c r="FQ20" s="397"/>
      <c r="FR20" s="397"/>
      <c r="FS20" s="397"/>
      <c r="FT20" s="397"/>
      <c r="FU20" s="397"/>
      <c r="FV20" s="397"/>
      <c r="FW20" s="397"/>
      <c r="FX20" s="397"/>
      <c r="FY20" s="397"/>
      <c r="FZ20" s="397"/>
      <c r="GA20" s="397"/>
      <c r="GB20" s="397"/>
      <c r="GC20" s="397"/>
      <c r="GD20" s="397"/>
      <c r="GE20" s="397"/>
      <c r="GF20" s="397"/>
      <c r="GG20" s="397"/>
      <c r="GH20" s="397"/>
      <c r="GI20" s="397"/>
      <c r="GJ20" s="397"/>
      <c r="GK20" s="397"/>
      <c r="GL20" s="397"/>
      <c r="GM20" s="397"/>
      <c r="GN20" s="397"/>
      <c r="GO20" s="397"/>
      <c r="GP20" s="397"/>
      <c r="GQ20" s="397"/>
      <c r="GR20" s="397"/>
      <c r="GS20" s="397"/>
      <c r="GT20" s="397"/>
      <c r="GU20" s="397"/>
      <c r="GV20" s="397"/>
      <c r="GW20" s="397"/>
      <c r="GX20" s="397"/>
      <c r="GY20" s="397"/>
      <c r="GZ20" s="397"/>
      <c r="HA20" s="397"/>
      <c r="HB20" s="397"/>
      <c r="HC20" s="397"/>
      <c r="HD20" s="397"/>
      <c r="HE20" s="397"/>
      <c r="HF20" s="397"/>
      <c r="HG20" s="397"/>
      <c r="HH20" s="397"/>
      <c r="HI20" s="397"/>
      <c r="HJ20" s="397"/>
      <c r="HK20" s="397"/>
      <c r="HL20" s="397"/>
      <c r="HM20" s="397"/>
      <c r="HN20" s="397"/>
      <c r="HO20" s="397"/>
      <c r="HP20" s="397"/>
      <c r="HQ20" s="397"/>
      <c r="HR20" s="397"/>
      <c r="HS20" s="397"/>
      <c r="HT20" s="397"/>
      <c r="HU20" s="397"/>
      <c r="HV20" s="397"/>
      <c r="HW20" s="397"/>
      <c r="HX20" s="397"/>
      <c r="HY20" s="397"/>
      <c r="HZ20" s="397"/>
      <c r="IA20" s="397"/>
      <c r="IB20" s="397"/>
      <c r="IC20" s="397"/>
      <c r="ID20" s="397"/>
      <c r="IE20" s="397"/>
      <c r="IF20" s="397"/>
      <c r="IG20" s="397"/>
      <c r="IH20" s="397"/>
      <c r="II20" s="397"/>
      <c r="IJ20" s="397"/>
      <c r="IK20" s="397"/>
      <c r="IL20" s="397"/>
      <c r="IM20" s="397"/>
      <c r="IN20" s="397"/>
      <c r="IO20" s="397"/>
      <c r="IP20" s="397"/>
      <c r="IQ20" s="397"/>
      <c r="IR20" s="397"/>
      <c r="IS20" s="397"/>
      <c r="IT20" s="397"/>
      <c r="IU20" s="397"/>
      <c r="IV20" s="397"/>
    </row>
    <row r="21" spans="1:256" s="400" customFormat="1" ht="24" customHeight="1" x14ac:dyDescent="0.25">
      <c r="A21" s="384">
        <v>31</v>
      </c>
      <c r="B21" s="32">
        <v>13</v>
      </c>
      <c r="C21" s="33">
        <v>56</v>
      </c>
      <c r="D21" s="34">
        <v>266</v>
      </c>
      <c r="E21" s="33">
        <v>795</v>
      </c>
      <c r="F21" s="31"/>
      <c r="G21" s="31" t="s">
        <v>2911</v>
      </c>
      <c r="H21" s="385" t="s">
        <v>2910</v>
      </c>
      <c r="I21" s="385" t="s">
        <v>2909</v>
      </c>
      <c r="J21" s="384" t="s">
        <v>2718</v>
      </c>
      <c r="K21" s="386">
        <v>38749</v>
      </c>
      <c r="L21" s="387">
        <v>2006</v>
      </c>
      <c r="M21" s="387">
        <v>15</v>
      </c>
      <c r="N21" s="387">
        <v>4</v>
      </c>
      <c r="O21" s="401" t="s">
        <v>2719</v>
      </c>
      <c r="P21" s="401" t="s">
        <v>2720</v>
      </c>
      <c r="Q21" s="401">
        <v>15</v>
      </c>
      <c r="R21" s="401">
        <v>40</v>
      </c>
      <c r="S21" s="401" t="s">
        <v>2721</v>
      </c>
      <c r="T21" s="446" t="s">
        <v>2822</v>
      </c>
      <c r="U21" s="389"/>
      <c r="V21" s="389"/>
      <c r="W21" s="408" t="s">
        <v>2871</v>
      </c>
      <c r="X21" s="409" t="s">
        <v>2793</v>
      </c>
      <c r="Y21" s="409" t="s">
        <v>2793</v>
      </c>
      <c r="Z21" s="402">
        <v>15135.6</v>
      </c>
      <c r="AA21" s="392">
        <v>650</v>
      </c>
      <c r="AB21" s="392">
        <v>350</v>
      </c>
      <c r="AC21" s="392">
        <v>0</v>
      </c>
      <c r="AD21" s="392">
        <v>566.79999999999995</v>
      </c>
      <c r="AE21" s="392"/>
      <c r="AF21" s="392"/>
      <c r="AG21" s="393"/>
      <c r="AH21" s="391">
        <v>181627.2</v>
      </c>
      <c r="AI21" s="392">
        <v>7800</v>
      </c>
      <c r="AJ21" s="392">
        <v>4200</v>
      </c>
      <c r="AK21" s="392">
        <v>0</v>
      </c>
      <c r="AL21" s="392">
        <v>6801.5999999999995</v>
      </c>
      <c r="AM21" s="392">
        <v>26309.33</v>
      </c>
      <c r="AN21" s="394">
        <v>2630.93</v>
      </c>
      <c r="AO21" s="392">
        <v>7892.8</v>
      </c>
      <c r="AP21" s="392">
        <v>33149.760000000002</v>
      </c>
      <c r="AQ21" s="392"/>
      <c r="AR21" s="395">
        <v>5682.84</v>
      </c>
      <c r="AS21" s="392">
        <v>10918.92</v>
      </c>
      <c r="AT21" s="392">
        <v>3788.5199999999995</v>
      </c>
      <c r="AU21" s="392">
        <v>7800</v>
      </c>
      <c r="AV21" s="392"/>
      <c r="AW21" s="392"/>
      <c r="AX21" s="393"/>
      <c r="AY21" s="396">
        <v>298601.90000000002</v>
      </c>
      <c r="AZ21" s="397"/>
      <c r="BA21" s="397">
        <v>909.91</v>
      </c>
      <c r="BB21" s="397">
        <v>2762.48</v>
      </c>
      <c r="BC21" s="397">
        <v>473.57</v>
      </c>
      <c r="BD21" s="397">
        <v>315.70999999999998</v>
      </c>
      <c r="BE21" s="397"/>
      <c r="BF21" s="397"/>
      <c r="BG21" s="397"/>
      <c r="BH21" s="397"/>
      <c r="BI21" s="397"/>
      <c r="BJ21" s="397"/>
      <c r="BK21" s="397"/>
      <c r="BL21" s="397"/>
      <c r="BM21" s="397"/>
      <c r="BN21" s="397"/>
      <c r="BO21" s="397"/>
      <c r="BP21" s="397"/>
      <c r="BQ21" s="397"/>
      <c r="BR21" s="397"/>
      <c r="BS21" s="397"/>
      <c r="BT21" s="397"/>
      <c r="BU21" s="397"/>
      <c r="BV21" s="397"/>
      <c r="BW21" s="397"/>
      <c r="BX21" s="397"/>
      <c r="BY21" s="397"/>
      <c r="BZ21" s="397"/>
      <c r="CA21" s="397"/>
      <c r="CB21" s="397"/>
      <c r="CC21" s="397"/>
      <c r="CD21" s="397"/>
      <c r="CE21" s="397"/>
      <c r="CF21" s="397"/>
      <c r="CG21" s="397"/>
      <c r="CH21" s="397"/>
      <c r="CI21" s="397"/>
      <c r="CJ21" s="397"/>
      <c r="CK21" s="397"/>
      <c r="CL21" s="397"/>
      <c r="CM21" s="397"/>
      <c r="CN21" s="397"/>
      <c r="CO21" s="397"/>
      <c r="CP21" s="397"/>
      <c r="CQ21" s="397"/>
      <c r="CR21" s="397"/>
      <c r="CS21" s="397"/>
      <c r="CT21" s="397"/>
      <c r="CU21" s="397"/>
      <c r="CV21" s="397"/>
      <c r="CW21" s="397"/>
      <c r="CX21" s="397"/>
      <c r="CY21" s="397"/>
      <c r="CZ21" s="397"/>
      <c r="DA21" s="397"/>
      <c r="DB21" s="397"/>
      <c r="DC21" s="397"/>
      <c r="DD21" s="397"/>
      <c r="DE21" s="397"/>
      <c r="DF21" s="397"/>
      <c r="DG21" s="397"/>
      <c r="DH21" s="397"/>
      <c r="DI21" s="397"/>
      <c r="DJ21" s="397"/>
      <c r="DK21" s="397"/>
      <c r="DL21" s="397"/>
      <c r="DM21" s="397"/>
      <c r="DN21" s="397"/>
      <c r="DO21" s="397"/>
      <c r="DP21" s="397"/>
      <c r="DQ21" s="397"/>
      <c r="DR21" s="397"/>
      <c r="DS21" s="397"/>
      <c r="DT21" s="397"/>
      <c r="DU21" s="397"/>
      <c r="DV21" s="397"/>
      <c r="DW21" s="397"/>
      <c r="DX21" s="397"/>
      <c r="DY21" s="397"/>
      <c r="DZ21" s="397"/>
      <c r="EA21" s="397"/>
      <c r="EB21" s="397"/>
      <c r="EC21" s="397"/>
      <c r="ED21" s="397"/>
      <c r="EE21" s="397"/>
      <c r="EF21" s="397"/>
      <c r="EG21" s="397"/>
      <c r="EH21" s="397"/>
      <c r="EI21" s="397"/>
      <c r="EJ21" s="397"/>
      <c r="EK21" s="397"/>
      <c r="EL21" s="397"/>
      <c r="EM21" s="397"/>
      <c r="EN21" s="397"/>
      <c r="EO21" s="397"/>
      <c r="EP21" s="397"/>
      <c r="EQ21" s="397"/>
      <c r="ER21" s="397"/>
      <c r="ES21" s="397"/>
      <c r="ET21" s="397"/>
      <c r="EU21" s="397"/>
      <c r="EV21" s="397"/>
      <c r="EW21" s="397"/>
      <c r="EX21" s="397"/>
      <c r="EY21" s="397"/>
      <c r="EZ21" s="397"/>
      <c r="FA21" s="397"/>
      <c r="FB21" s="397"/>
      <c r="FC21" s="397"/>
      <c r="FD21" s="397"/>
      <c r="FE21" s="397"/>
      <c r="FF21" s="397"/>
      <c r="FG21" s="397"/>
      <c r="FH21" s="397"/>
      <c r="FI21" s="397"/>
      <c r="FJ21" s="397"/>
      <c r="FK21" s="397"/>
      <c r="FL21" s="397"/>
      <c r="FM21" s="397"/>
      <c r="FN21" s="397"/>
      <c r="FO21" s="397"/>
      <c r="FP21" s="397"/>
      <c r="FQ21" s="397"/>
      <c r="FR21" s="397"/>
      <c r="FS21" s="397"/>
      <c r="FT21" s="397"/>
      <c r="FU21" s="397"/>
      <c r="FV21" s="397"/>
      <c r="FW21" s="397"/>
      <c r="FX21" s="397"/>
      <c r="FY21" s="397"/>
      <c r="FZ21" s="397"/>
      <c r="GA21" s="397"/>
      <c r="GB21" s="397"/>
      <c r="GC21" s="397"/>
      <c r="GD21" s="397"/>
      <c r="GE21" s="397"/>
      <c r="GF21" s="397"/>
      <c r="GG21" s="397"/>
      <c r="GH21" s="397"/>
      <c r="GI21" s="397"/>
      <c r="GJ21" s="397"/>
      <c r="GK21" s="397"/>
      <c r="GL21" s="397"/>
      <c r="GM21" s="397"/>
      <c r="GN21" s="397"/>
      <c r="GO21" s="397"/>
      <c r="GP21" s="397"/>
      <c r="GQ21" s="397"/>
      <c r="GR21" s="397"/>
      <c r="GS21" s="397"/>
      <c r="GT21" s="397"/>
      <c r="GU21" s="397"/>
      <c r="GV21" s="397"/>
      <c r="GW21" s="397"/>
      <c r="GX21" s="397"/>
      <c r="GY21" s="397"/>
      <c r="GZ21" s="397"/>
      <c r="HA21" s="397"/>
      <c r="HB21" s="397"/>
      <c r="HC21" s="397"/>
      <c r="HD21" s="397"/>
      <c r="HE21" s="397"/>
      <c r="HF21" s="397"/>
      <c r="HG21" s="397"/>
      <c r="HH21" s="397"/>
      <c r="HI21" s="397"/>
      <c r="HJ21" s="397"/>
      <c r="HK21" s="397"/>
      <c r="HL21" s="397"/>
      <c r="HM21" s="397"/>
      <c r="HN21" s="397"/>
      <c r="HO21" s="397"/>
      <c r="HP21" s="397"/>
      <c r="HQ21" s="397"/>
      <c r="HR21" s="397"/>
      <c r="HS21" s="397"/>
      <c r="HT21" s="397"/>
      <c r="HU21" s="397"/>
      <c r="HV21" s="397"/>
      <c r="HW21" s="397"/>
      <c r="HX21" s="397"/>
      <c r="HY21" s="397"/>
      <c r="HZ21" s="397"/>
      <c r="IA21" s="397"/>
      <c r="IB21" s="397"/>
      <c r="IC21" s="397"/>
      <c r="ID21" s="397"/>
      <c r="IE21" s="397"/>
      <c r="IF21" s="397"/>
      <c r="IG21" s="397"/>
      <c r="IH21" s="397"/>
      <c r="II21" s="397"/>
      <c r="IJ21" s="397"/>
      <c r="IK21" s="397"/>
      <c r="IL21" s="397"/>
      <c r="IM21" s="397"/>
      <c r="IN21" s="397"/>
      <c r="IO21" s="397"/>
      <c r="IP21" s="397"/>
      <c r="IQ21" s="397"/>
      <c r="IR21" s="397"/>
      <c r="IS21" s="397"/>
      <c r="IT21" s="397"/>
      <c r="IU21" s="397"/>
      <c r="IV21" s="397"/>
    </row>
    <row r="22" spans="1:256" s="400" customFormat="1" ht="24" customHeight="1" x14ac:dyDescent="0.25">
      <c r="A22" s="384">
        <v>32</v>
      </c>
      <c r="B22" s="32">
        <v>13</v>
      </c>
      <c r="C22" s="33">
        <v>56</v>
      </c>
      <c r="D22" s="34">
        <v>266</v>
      </c>
      <c r="E22" s="33">
        <v>795</v>
      </c>
      <c r="F22" s="31"/>
      <c r="G22" s="31" t="s">
        <v>2908</v>
      </c>
      <c r="H22" s="385" t="s">
        <v>2907</v>
      </c>
      <c r="I22" s="385" t="s">
        <v>2906</v>
      </c>
      <c r="J22" s="384" t="s">
        <v>2718</v>
      </c>
      <c r="K22" s="386">
        <v>38047</v>
      </c>
      <c r="L22" s="387">
        <v>2004</v>
      </c>
      <c r="M22" s="387">
        <v>17</v>
      </c>
      <c r="N22" s="387">
        <v>4</v>
      </c>
      <c r="O22" s="401" t="s">
        <v>2719</v>
      </c>
      <c r="P22" s="401" t="s">
        <v>2720</v>
      </c>
      <c r="Q22" s="401">
        <v>15</v>
      </c>
      <c r="R22" s="401">
        <v>40</v>
      </c>
      <c r="S22" s="401" t="s">
        <v>2721</v>
      </c>
      <c r="T22" s="446" t="s">
        <v>2822</v>
      </c>
      <c r="U22" s="389"/>
      <c r="V22" s="389"/>
      <c r="W22" s="408" t="s">
        <v>2871</v>
      </c>
      <c r="X22" s="409" t="s">
        <v>2793</v>
      </c>
      <c r="Y22" s="409" t="s">
        <v>2793</v>
      </c>
      <c r="Z22" s="402">
        <v>15135.6</v>
      </c>
      <c r="AA22" s="392">
        <v>650</v>
      </c>
      <c r="AB22" s="392">
        <v>350</v>
      </c>
      <c r="AC22" s="392">
        <v>0</v>
      </c>
      <c r="AD22" s="392">
        <v>566.79999999999995</v>
      </c>
      <c r="AE22" s="392"/>
      <c r="AF22" s="392"/>
      <c r="AG22" s="393"/>
      <c r="AH22" s="391">
        <v>181627.2</v>
      </c>
      <c r="AI22" s="392">
        <v>7800</v>
      </c>
      <c r="AJ22" s="392">
        <v>4200</v>
      </c>
      <c r="AK22" s="392">
        <v>0</v>
      </c>
      <c r="AL22" s="392">
        <v>6801.5999999999995</v>
      </c>
      <c r="AM22" s="392">
        <v>26309.33</v>
      </c>
      <c r="AN22" s="394">
        <v>2630.93</v>
      </c>
      <c r="AO22" s="392">
        <v>7892.8</v>
      </c>
      <c r="AP22" s="392">
        <v>33149.760000000002</v>
      </c>
      <c r="AQ22" s="392"/>
      <c r="AR22" s="395">
        <v>5682.84</v>
      </c>
      <c r="AS22" s="392">
        <v>10918.92</v>
      </c>
      <c r="AT22" s="392">
        <v>3788.5199999999995</v>
      </c>
      <c r="AU22" s="392">
        <v>7800</v>
      </c>
      <c r="AV22" s="392"/>
      <c r="AW22" s="392"/>
      <c r="AX22" s="393"/>
      <c r="AY22" s="396">
        <v>298601.90000000002</v>
      </c>
      <c r="AZ22" s="397"/>
      <c r="BA22" s="397">
        <v>909.91</v>
      </c>
      <c r="BB22" s="397">
        <v>2762.48</v>
      </c>
      <c r="BC22" s="397">
        <v>473.57</v>
      </c>
      <c r="BD22" s="397">
        <v>315.70999999999998</v>
      </c>
      <c r="BE22" s="397"/>
      <c r="BF22" s="397"/>
      <c r="BG22" s="397"/>
      <c r="BH22" s="397"/>
      <c r="BI22" s="397"/>
      <c r="BJ22" s="397"/>
      <c r="BK22" s="397"/>
      <c r="BL22" s="397"/>
      <c r="BM22" s="397"/>
      <c r="BN22" s="397"/>
      <c r="BO22" s="397"/>
      <c r="BP22" s="397"/>
      <c r="BQ22" s="397"/>
      <c r="BR22" s="397"/>
      <c r="BS22" s="397"/>
      <c r="BT22" s="397"/>
      <c r="BU22" s="397"/>
      <c r="BV22" s="397"/>
      <c r="BW22" s="397"/>
      <c r="BX22" s="397"/>
      <c r="BY22" s="397"/>
      <c r="BZ22" s="397"/>
      <c r="CA22" s="397"/>
      <c r="CB22" s="397"/>
      <c r="CC22" s="397"/>
      <c r="CD22" s="397"/>
      <c r="CE22" s="397"/>
      <c r="CF22" s="397"/>
      <c r="CG22" s="397"/>
      <c r="CH22" s="397"/>
      <c r="CI22" s="397"/>
      <c r="CJ22" s="397"/>
      <c r="CK22" s="397"/>
      <c r="CL22" s="397"/>
      <c r="CM22" s="397"/>
      <c r="CN22" s="397"/>
      <c r="CO22" s="397"/>
      <c r="CP22" s="397"/>
      <c r="CQ22" s="397"/>
      <c r="CR22" s="397"/>
      <c r="CS22" s="397"/>
      <c r="CT22" s="397"/>
      <c r="CU22" s="397"/>
      <c r="CV22" s="397"/>
      <c r="CW22" s="397"/>
      <c r="CX22" s="397"/>
      <c r="CY22" s="397"/>
      <c r="CZ22" s="397"/>
      <c r="DA22" s="397"/>
      <c r="DB22" s="397"/>
      <c r="DC22" s="397"/>
      <c r="DD22" s="397"/>
      <c r="DE22" s="397"/>
      <c r="DF22" s="397"/>
      <c r="DG22" s="397"/>
      <c r="DH22" s="397"/>
      <c r="DI22" s="397"/>
      <c r="DJ22" s="397"/>
      <c r="DK22" s="397"/>
      <c r="DL22" s="397"/>
      <c r="DM22" s="397"/>
      <c r="DN22" s="397"/>
      <c r="DO22" s="397"/>
      <c r="DP22" s="397"/>
      <c r="DQ22" s="397"/>
      <c r="DR22" s="397"/>
      <c r="DS22" s="397"/>
      <c r="DT22" s="397"/>
      <c r="DU22" s="397"/>
      <c r="DV22" s="397"/>
      <c r="DW22" s="397"/>
      <c r="DX22" s="397"/>
      <c r="DY22" s="397"/>
      <c r="DZ22" s="397"/>
      <c r="EA22" s="397"/>
      <c r="EB22" s="397"/>
      <c r="EC22" s="397"/>
      <c r="ED22" s="397"/>
      <c r="EE22" s="397"/>
      <c r="EF22" s="397"/>
      <c r="EG22" s="397"/>
      <c r="EH22" s="397"/>
      <c r="EI22" s="397"/>
      <c r="EJ22" s="397"/>
      <c r="EK22" s="397"/>
      <c r="EL22" s="397"/>
      <c r="EM22" s="397"/>
      <c r="EN22" s="397"/>
      <c r="EO22" s="397"/>
      <c r="EP22" s="397"/>
      <c r="EQ22" s="397"/>
      <c r="ER22" s="397"/>
      <c r="ES22" s="397"/>
      <c r="ET22" s="397"/>
      <c r="EU22" s="397"/>
      <c r="EV22" s="397"/>
      <c r="EW22" s="397"/>
      <c r="EX22" s="397"/>
      <c r="EY22" s="397"/>
      <c r="EZ22" s="397"/>
      <c r="FA22" s="397"/>
      <c r="FB22" s="397"/>
      <c r="FC22" s="397"/>
      <c r="FD22" s="397"/>
      <c r="FE22" s="397"/>
      <c r="FF22" s="397"/>
      <c r="FG22" s="397"/>
      <c r="FH22" s="397"/>
      <c r="FI22" s="397"/>
      <c r="FJ22" s="397"/>
      <c r="FK22" s="397"/>
      <c r="FL22" s="397"/>
      <c r="FM22" s="397"/>
      <c r="FN22" s="397"/>
      <c r="FO22" s="397"/>
      <c r="FP22" s="397"/>
      <c r="FQ22" s="397"/>
      <c r="FR22" s="397"/>
      <c r="FS22" s="397"/>
      <c r="FT22" s="397"/>
      <c r="FU22" s="397"/>
      <c r="FV22" s="397"/>
      <c r="FW22" s="397"/>
      <c r="FX22" s="397"/>
      <c r="FY22" s="397"/>
      <c r="FZ22" s="397"/>
      <c r="GA22" s="397"/>
      <c r="GB22" s="397"/>
      <c r="GC22" s="397"/>
      <c r="GD22" s="397"/>
      <c r="GE22" s="397"/>
      <c r="GF22" s="397"/>
      <c r="GG22" s="397"/>
      <c r="GH22" s="397"/>
      <c r="GI22" s="397"/>
      <c r="GJ22" s="397"/>
      <c r="GK22" s="397"/>
      <c r="GL22" s="397"/>
      <c r="GM22" s="397"/>
      <c r="GN22" s="397"/>
      <c r="GO22" s="397"/>
      <c r="GP22" s="397"/>
      <c r="GQ22" s="397"/>
      <c r="GR22" s="397"/>
      <c r="GS22" s="397"/>
      <c r="GT22" s="397"/>
      <c r="GU22" s="397"/>
      <c r="GV22" s="397"/>
      <c r="GW22" s="397"/>
      <c r="GX22" s="397"/>
      <c r="GY22" s="397"/>
      <c r="GZ22" s="397"/>
      <c r="HA22" s="397"/>
      <c r="HB22" s="397"/>
      <c r="HC22" s="397"/>
      <c r="HD22" s="397"/>
      <c r="HE22" s="397"/>
      <c r="HF22" s="397"/>
      <c r="HG22" s="397"/>
      <c r="HH22" s="397"/>
      <c r="HI22" s="397"/>
      <c r="HJ22" s="397"/>
      <c r="HK22" s="397"/>
      <c r="HL22" s="397"/>
      <c r="HM22" s="397"/>
      <c r="HN22" s="397"/>
      <c r="HO22" s="397"/>
      <c r="HP22" s="397"/>
      <c r="HQ22" s="397"/>
      <c r="HR22" s="397"/>
      <c r="HS22" s="397"/>
      <c r="HT22" s="397"/>
      <c r="HU22" s="397"/>
      <c r="HV22" s="397"/>
      <c r="HW22" s="397"/>
      <c r="HX22" s="397"/>
      <c r="HY22" s="397"/>
      <c r="HZ22" s="397"/>
      <c r="IA22" s="397"/>
      <c r="IB22" s="397"/>
      <c r="IC22" s="397"/>
      <c r="ID22" s="397"/>
      <c r="IE22" s="397"/>
      <c r="IF22" s="397"/>
      <c r="IG22" s="397"/>
      <c r="IH22" s="397"/>
      <c r="II22" s="397"/>
      <c r="IJ22" s="397"/>
      <c r="IK22" s="397"/>
      <c r="IL22" s="397"/>
      <c r="IM22" s="397"/>
      <c r="IN22" s="397"/>
      <c r="IO22" s="397"/>
      <c r="IP22" s="397"/>
      <c r="IQ22" s="397"/>
      <c r="IR22" s="397"/>
      <c r="IS22" s="397"/>
      <c r="IT22" s="397"/>
      <c r="IU22" s="397"/>
      <c r="IV22" s="397"/>
    </row>
    <row r="23" spans="1:256" s="400" customFormat="1" ht="24" customHeight="1" x14ac:dyDescent="0.25">
      <c r="A23" s="384">
        <v>33</v>
      </c>
      <c r="B23" s="32">
        <v>13</v>
      </c>
      <c r="C23" s="33">
        <v>56</v>
      </c>
      <c r="D23" s="34">
        <v>266</v>
      </c>
      <c r="E23" s="33">
        <v>795</v>
      </c>
      <c r="F23" s="31"/>
      <c r="G23" s="31" t="s">
        <v>2905</v>
      </c>
      <c r="H23" s="385" t="s">
        <v>2904</v>
      </c>
      <c r="I23" s="385" t="s">
        <v>2903</v>
      </c>
      <c r="J23" s="384" t="s">
        <v>2718</v>
      </c>
      <c r="K23" s="386">
        <v>44348</v>
      </c>
      <c r="L23" s="387">
        <v>2021</v>
      </c>
      <c r="M23" s="387">
        <v>0</v>
      </c>
      <c r="N23" s="387">
        <v>0</v>
      </c>
      <c r="O23" s="401" t="s">
        <v>2719</v>
      </c>
      <c r="P23" s="401" t="s">
        <v>2720</v>
      </c>
      <c r="Q23" s="401">
        <v>15</v>
      </c>
      <c r="R23" s="401">
        <v>40</v>
      </c>
      <c r="S23" s="401" t="s">
        <v>2721</v>
      </c>
      <c r="T23" s="446" t="s">
        <v>2822</v>
      </c>
      <c r="U23" s="389"/>
      <c r="V23" s="389"/>
      <c r="W23" s="408" t="s">
        <v>2871</v>
      </c>
      <c r="X23" s="409" t="s">
        <v>2793</v>
      </c>
      <c r="Y23" s="409" t="s">
        <v>2793</v>
      </c>
      <c r="Z23" s="402">
        <v>15135.6</v>
      </c>
      <c r="AA23" s="392">
        <v>650</v>
      </c>
      <c r="AB23" s="392">
        <v>350</v>
      </c>
      <c r="AC23" s="392">
        <v>0</v>
      </c>
      <c r="AD23" s="392">
        <v>0</v>
      </c>
      <c r="AE23" s="392"/>
      <c r="AF23" s="392"/>
      <c r="AG23" s="393"/>
      <c r="AH23" s="391">
        <v>181627.2</v>
      </c>
      <c r="AI23" s="392">
        <v>7800</v>
      </c>
      <c r="AJ23" s="392">
        <v>4200</v>
      </c>
      <c r="AK23" s="392">
        <v>0</v>
      </c>
      <c r="AL23" s="392">
        <v>0</v>
      </c>
      <c r="AM23" s="392">
        <v>26309.33</v>
      </c>
      <c r="AN23" s="394">
        <v>2630.93</v>
      </c>
      <c r="AO23" s="392">
        <v>7892.8</v>
      </c>
      <c r="AP23" s="392">
        <v>33149.760000000002</v>
      </c>
      <c r="AQ23" s="392"/>
      <c r="AR23" s="395">
        <v>5682.84</v>
      </c>
      <c r="AS23" s="392">
        <v>10918.92</v>
      </c>
      <c r="AT23" s="392">
        <v>3788.5199999999995</v>
      </c>
      <c r="AU23" s="392">
        <v>7800</v>
      </c>
      <c r="AV23" s="392"/>
      <c r="AW23" s="392"/>
      <c r="AX23" s="393"/>
      <c r="AY23" s="396">
        <v>291800.30000000005</v>
      </c>
      <c r="AZ23" s="397"/>
      <c r="BA23" s="397">
        <v>909.91</v>
      </c>
      <c r="BB23" s="397">
        <v>2762.48</v>
      </c>
      <c r="BC23" s="397">
        <v>473.57</v>
      </c>
      <c r="BD23" s="397">
        <v>315.70999999999998</v>
      </c>
      <c r="BE23" s="397"/>
      <c r="BF23" s="397"/>
      <c r="BG23" s="397"/>
      <c r="BH23" s="397"/>
      <c r="BI23" s="397"/>
      <c r="BJ23" s="397"/>
      <c r="BK23" s="397"/>
      <c r="BL23" s="397"/>
      <c r="BM23" s="397"/>
      <c r="BN23" s="397"/>
      <c r="BO23" s="397"/>
      <c r="BP23" s="397"/>
      <c r="BQ23" s="397"/>
      <c r="BR23" s="397"/>
      <c r="BS23" s="397"/>
      <c r="BT23" s="397"/>
      <c r="BU23" s="397"/>
      <c r="BV23" s="397"/>
      <c r="BW23" s="397"/>
      <c r="BX23" s="397"/>
      <c r="BY23" s="397"/>
      <c r="BZ23" s="397"/>
      <c r="CA23" s="397"/>
      <c r="CB23" s="397"/>
      <c r="CC23" s="397"/>
      <c r="CD23" s="397"/>
      <c r="CE23" s="397"/>
      <c r="CF23" s="397"/>
      <c r="CG23" s="397"/>
      <c r="CH23" s="397"/>
      <c r="CI23" s="397"/>
      <c r="CJ23" s="397"/>
      <c r="CK23" s="397"/>
      <c r="CL23" s="397"/>
      <c r="CM23" s="397"/>
      <c r="CN23" s="397"/>
      <c r="CO23" s="397"/>
      <c r="CP23" s="397"/>
      <c r="CQ23" s="397"/>
      <c r="CR23" s="397"/>
      <c r="CS23" s="397"/>
      <c r="CT23" s="397"/>
      <c r="CU23" s="397"/>
      <c r="CV23" s="397"/>
      <c r="CW23" s="397"/>
      <c r="CX23" s="397"/>
      <c r="CY23" s="397"/>
      <c r="CZ23" s="397"/>
      <c r="DA23" s="397"/>
      <c r="DB23" s="397"/>
      <c r="DC23" s="397"/>
      <c r="DD23" s="397"/>
      <c r="DE23" s="397"/>
      <c r="DF23" s="397"/>
      <c r="DG23" s="397"/>
      <c r="DH23" s="397"/>
      <c r="DI23" s="397"/>
      <c r="DJ23" s="397"/>
      <c r="DK23" s="397"/>
      <c r="DL23" s="397"/>
      <c r="DM23" s="397"/>
      <c r="DN23" s="397"/>
      <c r="DO23" s="397"/>
      <c r="DP23" s="397"/>
      <c r="DQ23" s="397"/>
      <c r="DR23" s="397"/>
      <c r="DS23" s="397"/>
      <c r="DT23" s="397"/>
      <c r="DU23" s="397"/>
      <c r="DV23" s="397"/>
      <c r="DW23" s="397"/>
      <c r="DX23" s="397"/>
      <c r="DY23" s="397"/>
      <c r="DZ23" s="397"/>
      <c r="EA23" s="397"/>
      <c r="EB23" s="397"/>
      <c r="EC23" s="397"/>
      <c r="ED23" s="397"/>
      <c r="EE23" s="397"/>
      <c r="EF23" s="397"/>
      <c r="EG23" s="397"/>
      <c r="EH23" s="397"/>
      <c r="EI23" s="397"/>
      <c r="EJ23" s="397"/>
      <c r="EK23" s="397"/>
      <c r="EL23" s="397"/>
      <c r="EM23" s="397"/>
      <c r="EN23" s="397"/>
      <c r="EO23" s="397"/>
      <c r="EP23" s="397"/>
      <c r="EQ23" s="397"/>
      <c r="ER23" s="397"/>
      <c r="ES23" s="397"/>
      <c r="ET23" s="397"/>
      <c r="EU23" s="397"/>
      <c r="EV23" s="397"/>
      <c r="EW23" s="397"/>
      <c r="EX23" s="397"/>
      <c r="EY23" s="397"/>
      <c r="EZ23" s="397"/>
      <c r="FA23" s="397"/>
      <c r="FB23" s="397"/>
      <c r="FC23" s="397"/>
      <c r="FD23" s="397"/>
      <c r="FE23" s="397"/>
      <c r="FF23" s="397"/>
      <c r="FG23" s="397"/>
      <c r="FH23" s="397"/>
      <c r="FI23" s="397"/>
      <c r="FJ23" s="397"/>
      <c r="FK23" s="397"/>
      <c r="FL23" s="397"/>
      <c r="FM23" s="397"/>
      <c r="FN23" s="397"/>
      <c r="FO23" s="397"/>
      <c r="FP23" s="397"/>
      <c r="FQ23" s="397"/>
      <c r="FR23" s="397"/>
      <c r="FS23" s="397"/>
      <c r="FT23" s="397"/>
      <c r="FU23" s="397"/>
      <c r="FV23" s="397"/>
      <c r="FW23" s="397"/>
      <c r="FX23" s="397"/>
      <c r="FY23" s="397"/>
      <c r="FZ23" s="397"/>
      <c r="GA23" s="397"/>
      <c r="GB23" s="397"/>
      <c r="GC23" s="397"/>
      <c r="GD23" s="397"/>
      <c r="GE23" s="397"/>
      <c r="GF23" s="397"/>
      <c r="GG23" s="397"/>
      <c r="GH23" s="397"/>
      <c r="GI23" s="397"/>
      <c r="GJ23" s="397"/>
      <c r="GK23" s="397"/>
      <c r="GL23" s="397"/>
      <c r="GM23" s="397"/>
      <c r="GN23" s="397"/>
      <c r="GO23" s="397"/>
      <c r="GP23" s="397"/>
      <c r="GQ23" s="397"/>
      <c r="GR23" s="397"/>
      <c r="GS23" s="397"/>
      <c r="GT23" s="397"/>
      <c r="GU23" s="397"/>
      <c r="GV23" s="397"/>
      <c r="GW23" s="397"/>
      <c r="GX23" s="397"/>
      <c r="GY23" s="397"/>
      <c r="GZ23" s="397"/>
      <c r="HA23" s="397"/>
      <c r="HB23" s="397"/>
      <c r="HC23" s="397"/>
      <c r="HD23" s="397"/>
      <c r="HE23" s="397"/>
      <c r="HF23" s="397"/>
      <c r="HG23" s="397"/>
      <c r="HH23" s="397"/>
      <c r="HI23" s="397"/>
      <c r="HJ23" s="397"/>
      <c r="HK23" s="397"/>
      <c r="HL23" s="397"/>
      <c r="HM23" s="397"/>
      <c r="HN23" s="397"/>
      <c r="HO23" s="397"/>
      <c r="HP23" s="397"/>
      <c r="HQ23" s="397"/>
      <c r="HR23" s="397"/>
      <c r="HS23" s="397"/>
      <c r="HT23" s="397"/>
      <c r="HU23" s="397"/>
      <c r="HV23" s="397"/>
      <c r="HW23" s="397"/>
      <c r="HX23" s="397"/>
      <c r="HY23" s="397"/>
      <c r="HZ23" s="397"/>
      <c r="IA23" s="397"/>
      <c r="IB23" s="397"/>
      <c r="IC23" s="397"/>
      <c r="ID23" s="397"/>
      <c r="IE23" s="397"/>
      <c r="IF23" s="397"/>
      <c r="IG23" s="397"/>
      <c r="IH23" s="397"/>
      <c r="II23" s="397"/>
      <c r="IJ23" s="397"/>
      <c r="IK23" s="397"/>
      <c r="IL23" s="397"/>
      <c r="IM23" s="397"/>
      <c r="IN23" s="397"/>
      <c r="IO23" s="397"/>
      <c r="IP23" s="397"/>
      <c r="IQ23" s="397"/>
      <c r="IR23" s="397"/>
      <c r="IS23" s="397"/>
      <c r="IT23" s="397"/>
      <c r="IU23" s="397"/>
      <c r="IV23" s="397"/>
    </row>
    <row r="24" spans="1:256" s="400" customFormat="1" ht="24" customHeight="1" x14ac:dyDescent="0.25">
      <c r="A24" s="384">
        <v>34</v>
      </c>
      <c r="B24" s="32">
        <v>13</v>
      </c>
      <c r="C24" s="33">
        <v>56</v>
      </c>
      <c r="D24" s="34">
        <v>266</v>
      </c>
      <c r="E24" s="33">
        <v>795</v>
      </c>
      <c r="F24" s="31"/>
      <c r="G24" s="31" t="s">
        <v>2902</v>
      </c>
      <c r="H24" s="385" t="s">
        <v>2901</v>
      </c>
      <c r="I24" s="385" t="s">
        <v>2900</v>
      </c>
      <c r="J24" s="384" t="s">
        <v>2718</v>
      </c>
      <c r="K24" s="386">
        <v>38032</v>
      </c>
      <c r="L24" s="387">
        <v>2004</v>
      </c>
      <c r="M24" s="387">
        <v>17</v>
      </c>
      <c r="N24" s="387">
        <v>4</v>
      </c>
      <c r="O24" s="401" t="s">
        <v>2770</v>
      </c>
      <c r="P24" s="401" t="s">
        <v>2720</v>
      </c>
      <c r="Q24" s="401"/>
      <c r="R24" s="401">
        <v>3</v>
      </c>
      <c r="S24" s="389" t="s">
        <v>2823</v>
      </c>
      <c r="T24" s="446" t="s">
        <v>2822</v>
      </c>
      <c r="U24" s="389"/>
      <c r="V24" s="389"/>
      <c r="W24" s="408" t="s">
        <v>2899</v>
      </c>
      <c r="X24" s="409" t="s">
        <v>2793</v>
      </c>
      <c r="Y24" s="409" t="s">
        <v>2793</v>
      </c>
      <c r="Z24" s="402">
        <v>2842.92</v>
      </c>
      <c r="AA24" s="392">
        <v>49</v>
      </c>
      <c r="AB24" s="392">
        <v>28.44</v>
      </c>
      <c r="AC24" s="392">
        <v>0</v>
      </c>
      <c r="AD24" s="392">
        <v>0</v>
      </c>
      <c r="AE24" s="392"/>
      <c r="AF24" s="392"/>
      <c r="AG24" s="393"/>
      <c r="AH24" s="391">
        <v>34115.040000000001</v>
      </c>
      <c r="AI24" s="392">
        <v>588</v>
      </c>
      <c r="AJ24" s="392">
        <v>341.28000000000003</v>
      </c>
      <c r="AK24" s="392">
        <v>0</v>
      </c>
      <c r="AL24" s="392">
        <v>0</v>
      </c>
      <c r="AM24" s="392">
        <v>4738.2</v>
      </c>
      <c r="AN24" s="394">
        <v>473.82</v>
      </c>
      <c r="AO24" s="392">
        <v>1421.46</v>
      </c>
      <c r="AP24" s="392">
        <v>5970.12</v>
      </c>
      <c r="AQ24" s="392"/>
      <c r="AR24" s="395">
        <v>1023.48</v>
      </c>
      <c r="AS24" s="392">
        <v>7137.12</v>
      </c>
      <c r="AT24" s="392">
        <v>682.31999999999994</v>
      </c>
      <c r="AU24" s="392">
        <v>0</v>
      </c>
      <c r="AV24" s="392"/>
      <c r="AW24" s="392"/>
      <c r="AX24" s="393"/>
      <c r="AY24" s="396">
        <v>56490.840000000004</v>
      </c>
      <c r="AZ24" s="397"/>
      <c r="BA24" s="397">
        <v>594.76</v>
      </c>
      <c r="BB24" s="397">
        <v>497.51</v>
      </c>
      <c r="BC24" s="397">
        <v>85.29</v>
      </c>
      <c r="BD24" s="397">
        <v>56.86</v>
      </c>
      <c r="BE24" s="397"/>
      <c r="BF24" s="397"/>
      <c r="BG24" s="397"/>
      <c r="BH24" s="397"/>
      <c r="BI24" s="397"/>
      <c r="BJ24" s="397"/>
      <c r="BK24" s="397"/>
      <c r="BL24" s="397"/>
      <c r="BM24" s="397"/>
      <c r="BN24" s="397"/>
      <c r="BO24" s="397"/>
      <c r="BP24" s="397"/>
      <c r="BQ24" s="397"/>
      <c r="BR24" s="397"/>
      <c r="BS24" s="397"/>
      <c r="BT24" s="397"/>
      <c r="BU24" s="397"/>
      <c r="BV24" s="397"/>
      <c r="BW24" s="397"/>
      <c r="BX24" s="397"/>
      <c r="BY24" s="397"/>
      <c r="BZ24" s="397"/>
      <c r="CA24" s="397"/>
      <c r="CB24" s="397"/>
      <c r="CC24" s="397"/>
      <c r="CD24" s="397"/>
      <c r="CE24" s="397"/>
      <c r="CF24" s="397"/>
      <c r="CG24" s="397"/>
      <c r="CH24" s="397"/>
      <c r="CI24" s="397"/>
      <c r="CJ24" s="397"/>
      <c r="CK24" s="397"/>
      <c r="CL24" s="397"/>
      <c r="CM24" s="397"/>
      <c r="CN24" s="397"/>
      <c r="CO24" s="397"/>
      <c r="CP24" s="397"/>
      <c r="CQ24" s="397"/>
      <c r="CR24" s="397"/>
      <c r="CS24" s="397"/>
      <c r="CT24" s="397"/>
      <c r="CU24" s="397"/>
      <c r="CV24" s="397"/>
      <c r="CW24" s="397"/>
      <c r="CX24" s="397"/>
      <c r="CY24" s="397"/>
      <c r="CZ24" s="397"/>
      <c r="DA24" s="397"/>
      <c r="DB24" s="397"/>
      <c r="DC24" s="397"/>
      <c r="DD24" s="397"/>
      <c r="DE24" s="397"/>
      <c r="DF24" s="397"/>
      <c r="DG24" s="397"/>
      <c r="DH24" s="397"/>
      <c r="DI24" s="397"/>
      <c r="DJ24" s="397"/>
      <c r="DK24" s="397"/>
      <c r="DL24" s="397"/>
      <c r="DM24" s="397"/>
      <c r="DN24" s="397"/>
      <c r="DO24" s="397"/>
      <c r="DP24" s="397"/>
      <c r="DQ24" s="397"/>
      <c r="DR24" s="397"/>
      <c r="DS24" s="397"/>
      <c r="DT24" s="397"/>
      <c r="DU24" s="397"/>
      <c r="DV24" s="397"/>
      <c r="DW24" s="397"/>
      <c r="DX24" s="397"/>
      <c r="DY24" s="397"/>
      <c r="DZ24" s="397"/>
      <c r="EA24" s="397"/>
      <c r="EB24" s="397"/>
      <c r="EC24" s="397"/>
      <c r="ED24" s="397"/>
      <c r="EE24" s="397"/>
      <c r="EF24" s="397"/>
      <c r="EG24" s="397"/>
      <c r="EH24" s="397"/>
      <c r="EI24" s="397"/>
      <c r="EJ24" s="397"/>
      <c r="EK24" s="397"/>
      <c r="EL24" s="397"/>
      <c r="EM24" s="397"/>
      <c r="EN24" s="397"/>
      <c r="EO24" s="397"/>
      <c r="EP24" s="397"/>
      <c r="EQ24" s="397"/>
      <c r="ER24" s="397"/>
      <c r="ES24" s="397"/>
      <c r="ET24" s="397"/>
      <c r="EU24" s="397"/>
      <c r="EV24" s="397"/>
      <c r="EW24" s="397"/>
      <c r="EX24" s="397"/>
      <c r="EY24" s="397"/>
      <c r="EZ24" s="397"/>
      <c r="FA24" s="397"/>
      <c r="FB24" s="397"/>
      <c r="FC24" s="397"/>
      <c r="FD24" s="397"/>
      <c r="FE24" s="397"/>
      <c r="FF24" s="397"/>
      <c r="FG24" s="397"/>
      <c r="FH24" s="397"/>
      <c r="FI24" s="397"/>
      <c r="FJ24" s="397"/>
      <c r="FK24" s="397"/>
      <c r="FL24" s="397"/>
      <c r="FM24" s="397"/>
      <c r="FN24" s="397"/>
      <c r="FO24" s="397"/>
      <c r="FP24" s="397"/>
      <c r="FQ24" s="397"/>
      <c r="FR24" s="397"/>
      <c r="FS24" s="397"/>
      <c r="FT24" s="397"/>
      <c r="FU24" s="397"/>
      <c r="FV24" s="397"/>
      <c r="FW24" s="397"/>
      <c r="FX24" s="397"/>
      <c r="FY24" s="397"/>
      <c r="FZ24" s="397"/>
      <c r="GA24" s="397"/>
      <c r="GB24" s="397"/>
      <c r="GC24" s="397"/>
      <c r="GD24" s="397"/>
      <c r="GE24" s="397"/>
      <c r="GF24" s="397"/>
      <c r="GG24" s="397"/>
      <c r="GH24" s="397"/>
      <c r="GI24" s="397"/>
      <c r="GJ24" s="397"/>
      <c r="GK24" s="397"/>
      <c r="GL24" s="397"/>
      <c r="GM24" s="397"/>
      <c r="GN24" s="397"/>
      <c r="GO24" s="397"/>
      <c r="GP24" s="397"/>
      <c r="GQ24" s="397"/>
      <c r="GR24" s="397"/>
      <c r="GS24" s="397"/>
      <c r="GT24" s="397"/>
      <c r="GU24" s="397"/>
      <c r="GV24" s="397"/>
      <c r="GW24" s="397"/>
      <c r="GX24" s="397"/>
      <c r="GY24" s="397"/>
      <c r="GZ24" s="397"/>
      <c r="HA24" s="397"/>
      <c r="HB24" s="397"/>
      <c r="HC24" s="397"/>
      <c r="HD24" s="397"/>
      <c r="HE24" s="397"/>
      <c r="HF24" s="397"/>
      <c r="HG24" s="397"/>
      <c r="HH24" s="397"/>
      <c r="HI24" s="397"/>
      <c r="HJ24" s="397"/>
      <c r="HK24" s="397"/>
      <c r="HL24" s="397"/>
      <c r="HM24" s="397"/>
      <c r="HN24" s="397"/>
      <c r="HO24" s="397"/>
      <c r="HP24" s="397"/>
      <c r="HQ24" s="397"/>
      <c r="HR24" s="397"/>
      <c r="HS24" s="397"/>
      <c r="HT24" s="397"/>
      <c r="HU24" s="397"/>
      <c r="HV24" s="397"/>
      <c r="HW24" s="397"/>
      <c r="HX24" s="397"/>
      <c r="HY24" s="397"/>
      <c r="HZ24" s="397"/>
      <c r="IA24" s="397"/>
      <c r="IB24" s="397"/>
      <c r="IC24" s="397"/>
      <c r="ID24" s="397"/>
      <c r="IE24" s="397"/>
      <c r="IF24" s="397"/>
      <c r="IG24" s="397"/>
      <c r="IH24" s="397"/>
      <c r="II24" s="397"/>
      <c r="IJ24" s="397"/>
      <c r="IK24" s="397"/>
      <c r="IL24" s="397"/>
      <c r="IM24" s="397"/>
      <c r="IN24" s="397"/>
      <c r="IO24" s="397"/>
      <c r="IP24" s="397"/>
      <c r="IQ24" s="397"/>
      <c r="IR24" s="397"/>
      <c r="IS24" s="397"/>
      <c r="IT24" s="397"/>
      <c r="IU24" s="397"/>
      <c r="IV24" s="397"/>
    </row>
    <row r="25" spans="1:256" s="400" customFormat="1" ht="24" customHeight="1" x14ac:dyDescent="0.25">
      <c r="A25" s="384">
        <v>35</v>
      </c>
      <c r="B25" s="32">
        <v>13</v>
      </c>
      <c r="C25" s="33">
        <v>56</v>
      </c>
      <c r="D25" s="34">
        <v>266</v>
      </c>
      <c r="E25" s="33">
        <v>795</v>
      </c>
      <c r="F25" s="31"/>
      <c r="G25" s="31" t="s">
        <v>2898</v>
      </c>
      <c r="H25" s="385" t="s">
        <v>2897</v>
      </c>
      <c r="I25" s="385" t="s">
        <v>2896</v>
      </c>
      <c r="J25" s="384" t="s">
        <v>2727</v>
      </c>
      <c r="K25" s="386">
        <v>36728</v>
      </c>
      <c r="L25" s="387">
        <v>2000</v>
      </c>
      <c r="M25" s="387">
        <v>21</v>
      </c>
      <c r="N25" s="387">
        <v>5</v>
      </c>
      <c r="O25" s="401" t="s">
        <v>2719</v>
      </c>
      <c r="P25" s="401" t="s">
        <v>2720</v>
      </c>
      <c r="Q25" s="401">
        <v>15</v>
      </c>
      <c r="R25" s="401">
        <v>40</v>
      </c>
      <c r="S25" s="401" t="s">
        <v>2721</v>
      </c>
      <c r="T25" s="446" t="s">
        <v>2822</v>
      </c>
      <c r="U25" s="389"/>
      <c r="V25" s="389"/>
      <c r="W25" s="408" t="s">
        <v>2871</v>
      </c>
      <c r="X25" s="409" t="s">
        <v>2793</v>
      </c>
      <c r="Y25" s="409" t="s">
        <v>2793</v>
      </c>
      <c r="Z25" s="402">
        <v>15135.6</v>
      </c>
      <c r="AA25" s="392">
        <v>650</v>
      </c>
      <c r="AB25" s="392">
        <v>350</v>
      </c>
      <c r="AC25" s="392">
        <v>0</v>
      </c>
      <c r="AD25" s="392">
        <v>708.5</v>
      </c>
      <c r="AE25" s="392"/>
      <c r="AF25" s="392"/>
      <c r="AG25" s="393"/>
      <c r="AH25" s="391">
        <v>181627.2</v>
      </c>
      <c r="AI25" s="392">
        <v>7800</v>
      </c>
      <c r="AJ25" s="392">
        <v>4200</v>
      </c>
      <c r="AK25" s="392">
        <v>0</v>
      </c>
      <c r="AL25" s="392">
        <v>8502</v>
      </c>
      <c r="AM25" s="392">
        <v>26309.33</v>
      </c>
      <c r="AN25" s="394">
        <v>2630.93</v>
      </c>
      <c r="AO25" s="392">
        <v>7892.8</v>
      </c>
      <c r="AP25" s="392">
        <v>33149.760000000002</v>
      </c>
      <c r="AQ25" s="392"/>
      <c r="AR25" s="395">
        <v>5682.84</v>
      </c>
      <c r="AS25" s="392">
        <v>10959.24</v>
      </c>
      <c r="AT25" s="392">
        <v>3788.5199999999995</v>
      </c>
      <c r="AU25" s="392">
        <v>7800</v>
      </c>
      <c r="AV25" s="392"/>
      <c r="AW25" s="392"/>
      <c r="AX25" s="393"/>
      <c r="AY25" s="396">
        <v>300342.62000000005</v>
      </c>
      <c r="AZ25" s="397"/>
      <c r="BA25" s="397">
        <v>913.27</v>
      </c>
      <c r="BB25" s="397">
        <v>2762.48</v>
      </c>
      <c r="BC25" s="397">
        <v>473.57</v>
      </c>
      <c r="BD25" s="397">
        <v>315.70999999999998</v>
      </c>
      <c r="BE25" s="397"/>
      <c r="BF25" s="397"/>
      <c r="BG25" s="397"/>
      <c r="BH25" s="397"/>
      <c r="BI25" s="397"/>
      <c r="BJ25" s="397"/>
      <c r="BK25" s="397"/>
      <c r="BL25" s="397"/>
      <c r="BM25" s="397"/>
      <c r="BN25" s="397"/>
      <c r="BO25" s="397"/>
      <c r="BP25" s="397"/>
      <c r="BQ25" s="397"/>
      <c r="BR25" s="397"/>
      <c r="BS25" s="397"/>
      <c r="BT25" s="397"/>
      <c r="BU25" s="397"/>
      <c r="BV25" s="397"/>
      <c r="BW25" s="397"/>
      <c r="BX25" s="397"/>
      <c r="BY25" s="397"/>
      <c r="BZ25" s="397"/>
      <c r="CA25" s="397"/>
      <c r="CB25" s="397"/>
      <c r="CC25" s="397"/>
      <c r="CD25" s="397"/>
      <c r="CE25" s="397"/>
      <c r="CF25" s="397"/>
      <c r="CG25" s="397"/>
      <c r="CH25" s="397"/>
      <c r="CI25" s="397"/>
      <c r="CJ25" s="397"/>
      <c r="CK25" s="397"/>
      <c r="CL25" s="397"/>
      <c r="CM25" s="397"/>
      <c r="CN25" s="397"/>
      <c r="CO25" s="397"/>
      <c r="CP25" s="397"/>
      <c r="CQ25" s="397"/>
      <c r="CR25" s="397"/>
      <c r="CS25" s="397"/>
      <c r="CT25" s="397"/>
      <c r="CU25" s="397"/>
      <c r="CV25" s="397"/>
      <c r="CW25" s="397"/>
      <c r="CX25" s="397"/>
      <c r="CY25" s="397"/>
      <c r="CZ25" s="397"/>
      <c r="DA25" s="397"/>
      <c r="DB25" s="397"/>
      <c r="DC25" s="397"/>
      <c r="DD25" s="397"/>
      <c r="DE25" s="397"/>
      <c r="DF25" s="397"/>
      <c r="DG25" s="397"/>
      <c r="DH25" s="397"/>
      <c r="DI25" s="397"/>
      <c r="DJ25" s="397"/>
      <c r="DK25" s="397"/>
      <c r="DL25" s="397"/>
      <c r="DM25" s="397"/>
      <c r="DN25" s="397"/>
      <c r="DO25" s="397"/>
      <c r="DP25" s="397"/>
      <c r="DQ25" s="397"/>
      <c r="DR25" s="397"/>
      <c r="DS25" s="397"/>
      <c r="DT25" s="397"/>
      <c r="DU25" s="397"/>
      <c r="DV25" s="397"/>
      <c r="DW25" s="397"/>
      <c r="DX25" s="397"/>
      <c r="DY25" s="397"/>
      <c r="DZ25" s="397"/>
      <c r="EA25" s="397"/>
      <c r="EB25" s="397"/>
      <c r="EC25" s="397"/>
      <c r="ED25" s="397"/>
      <c r="EE25" s="397"/>
      <c r="EF25" s="397"/>
      <c r="EG25" s="397"/>
      <c r="EH25" s="397"/>
      <c r="EI25" s="397"/>
      <c r="EJ25" s="397"/>
      <c r="EK25" s="397"/>
      <c r="EL25" s="397"/>
      <c r="EM25" s="397"/>
      <c r="EN25" s="397"/>
      <c r="EO25" s="397"/>
      <c r="EP25" s="397"/>
      <c r="EQ25" s="397"/>
      <c r="ER25" s="397"/>
      <c r="ES25" s="397"/>
      <c r="ET25" s="397"/>
      <c r="EU25" s="397"/>
      <c r="EV25" s="397"/>
      <c r="EW25" s="397"/>
      <c r="EX25" s="397"/>
      <c r="EY25" s="397"/>
      <c r="EZ25" s="397"/>
      <c r="FA25" s="397"/>
      <c r="FB25" s="397"/>
      <c r="FC25" s="397"/>
      <c r="FD25" s="397"/>
      <c r="FE25" s="397"/>
      <c r="FF25" s="397"/>
      <c r="FG25" s="397"/>
      <c r="FH25" s="397"/>
      <c r="FI25" s="397"/>
      <c r="FJ25" s="397"/>
      <c r="FK25" s="397"/>
      <c r="FL25" s="397"/>
      <c r="FM25" s="397"/>
      <c r="FN25" s="397"/>
      <c r="FO25" s="397"/>
      <c r="FP25" s="397"/>
      <c r="FQ25" s="397"/>
      <c r="FR25" s="397"/>
      <c r="FS25" s="397"/>
      <c r="FT25" s="397"/>
      <c r="FU25" s="397"/>
      <c r="FV25" s="397"/>
      <c r="FW25" s="397"/>
      <c r="FX25" s="397"/>
      <c r="FY25" s="397"/>
      <c r="FZ25" s="397"/>
      <c r="GA25" s="397"/>
      <c r="GB25" s="397"/>
      <c r="GC25" s="397"/>
      <c r="GD25" s="397"/>
      <c r="GE25" s="397"/>
      <c r="GF25" s="397"/>
      <c r="GG25" s="397"/>
      <c r="GH25" s="397"/>
      <c r="GI25" s="397"/>
      <c r="GJ25" s="397"/>
      <c r="GK25" s="397"/>
      <c r="GL25" s="397"/>
      <c r="GM25" s="397"/>
      <c r="GN25" s="397"/>
      <c r="GO25" s="397"/>
      <c r="GP25" s="397"/>
      <c r="GQ25" s="397"/>
      <c r="GR25" s="397"/>
      <c r="GS25" s="397"/>
      <c r="GT25" s="397"/>
      <c r="GU25" s="397"/>
      <c r="GV25" s="397"/>
      <c r="GW25" s="397"/>
      <c r="GX25" s="397"/>
      <c r="GY25" s="397"/>
      <c r="GZ25" s="397"/>
      <c r="HA25" s="397"/>
      <c r="HB25" s="397"/>
      <c r="HC25" s="397"/>
      <c r="HD25" s="397"/>
      <c r="HE25" s="397"/>
      <c r="HF25" s="397"/>
      <c r="HG25" s="397"/>
      <c r="HH25" s="397"/>
      <c r="HI25" s="397"/>
      <c r="HJ25" s="397"/>
      <c r="HK25" s="397"/>
      <c r="HL25" s="397"/>
      <c r="HM25" s="397"/>
      <c r="HN25" s="397"/>
      <c r="HO25" s="397"/>
      <c r="HP25" s="397"/>
      <c r="HQ25" s="397"/>
      <c r="HR25" s="397"/>
      <c r="HS25" s="397"/>
      <c r="HT25" s="397"/>
      <c r="HU25" s="397"/>
      <c r="HV25" s="397"/>
      <c r="HW25" s="397"/>
      <c r="HX25" s="397"/>
      <c r="HY25" s="397"/>
      <c r="HZ25" s="397"/>
      <c r="IA25" s="397"/>
      <c r="IB25" s="397"/>
      <c r="IC25" s="397"/>
      <c r="ID25" s="397"/>
      <c r="IE25" s="397"/>
      <c r="IF25" s="397"/>
      <c r="IG25" s="397"/>
      <c r="IH25" s="397"/>
      <c r="II25" s="397"/>
      <c r="IJ25" s="397"/>
      <c r="IK25" s="397"/>
      <c r="IL25" s="397"/>
      <c r="IM25" s="397"/>
      <c r="IN25" s="397"/>
      <c r="IO25" s="397"/>
      <c r="IP25" s="397"/>
      <c r="IQ25" s="397"/>
      <c r="IR25" s="397"/>
      <c r="IS25" s="397"/>
      <c r="IT25" s="397"/>
      <c r="IU25" s="397"/>
      <c r="IV25" s="397"/>
    </row>
    <row r="26" spans="1:256" s="400" customFormat="1" ht="24" customHeight="1" x14ac:dyDescent="0.25">
      <c r="A26" s="384">
        <v>36</v>
      </c>
      <c r="B26" s="32">
        <v>13</v>
      </c>
      <c r="C26" s="33">
        <v>56</v>
      </c>
      <c r="D26" s="34">
        <v>266</v>
      </c>
      <c r="E26" s="33">
        <v>795</v>
      </c>
      <c r="F26" s="31"/>
      <c r="G26" s="31" t="s">
        <v>2895</v>
      </c>
      <c r="H26" s="385" t="s">
        <v>2894</v>
      </c>
      <c r="I26" s="385" t="s">
        <v>2893</v>
      </c>
      <c r="J26" s="384" t="s">
        <v>2718</v>
      </c>
      <c r="K26" s="386">
        <v>43865</v>
      </c>
      <c r="L26" s="387">
        <v>2020</v>
      </c>
      <c r="M26" s="387">
        <v>1</v>
      </c>
      <c r="N26" s="387">
        <v>0</v>
      </c>
      <c r="O26" s="401" t="s">
        <v>2770</v>
      </c>
      <c r="P26" s="401" t="s">
        <v>2720</v>
      </c>
      <c r="Q26" s="401">
        <v>16</v>
      </c>
      <c r="R26" s="401">
        <v>40</v>
      </c>
      <c r="S26" s="401" t="s">
        <v>2721</v>
      </c>
      <c r="T26" s="446" t="s">
        <v>2822</v>
      </c>
      <c r="U26" s="389"/>
      <c r="V26" s="389"/>
      <c r="W26" s="408" t="s">
        <v>2867</v>
      </c>
      <c r="X26" s="409" t="s">
        <v>2793</v>
      </c>
      <c r="Y26" s="409" t="s">
        <v>2793</v>
      </c>
      <c r="Z26" s="402">
        <v>17551.169999999998</v>
      </c>
      <c r="AA26" s="392">
        <v>650</v>
      </c>
      <c r="AB26" s="392">
        <v>350</v>
      </c>
      <c r="AC26" s="392">
        <v>0</v>
      </c>
      <c r="AD26" s="392">
        <v>0</v>
      </c>
      <c r="AE26" s="392"/>
      <c r="AF26" s="392"/>
      <c r="AG26" s="393"/>
      <c r="AH26" s="391">
        <v>210614.03999999998</v>
      </c>
      <c r="AI26" s="392">
        <v>7800</v>
      </c>
      <c r="AJ26" s="392">
        <v>4200</v>
      </c>
      <c r="AK26" s="392">
        <v>0</v>
      </c>
      <c r="AL26" s="392">
        <v>0</v>
      </c>
      <c r="AM26" s="392">
        <v>29251.95</v>
      </c>
      <c r="AN26" s="394">
        <v>2925.2</v>
      </c>
      <c r="AO26" s="392">
        <v>8775.59</v>
      </c>
      <c r="AP26" s="392">
        <v>36857.399999999994</v>
      </c>
      <c r="AQ26" s="392"/>
      <c r="AR26" s="395">
        <v>6318.48</v>
      </c>
      <c r="AS26" s="392">
        <v>11357.16</v>
      </c>
      <c r="AT26" s="392">
        <v>4212.24</v>
      </c>
      <c r="AU26" s="392">
        <v>0</v>
      </c>
      <c r="AV26" s="392"/>
      <c r="AW26" s="392"/>
      <c r="AX26" s="393"/>
      <c r="AY26" s="396">
        <v>322312.06</v>
      </c>
      <c r="AZ26" s="397"/>
      <c r="BA26" s="397">
        <v>946.43</v>
      </c>
      <c r="BB26" s="397">
        <v>3071.45</v>
      </c>
      <c r="BC26" s="397">
        <v>526.54</v>
      </c>
      <c r="BD26" s="397">
        <v>351.02</v>
      </c>
      <c r="BE26" s="397"/>
      <c r="BF26" s="397"/>
      <c r="BG26" s="397"/>
      <c r="BH26" s="397"/>
      <c r="BI26" s="397"/>
      <c r="BJ26" s="397"/>
      <c r="BK26" s="397"/>
      <c r="BL26" s="397"/>
      <c r="BM26" s="397"/>
      <c r="BN26" s="397"/>
      <c r="BO26" s="397"/>
      <c r="BP26" s="397"/>
      <c r="BQ26" s="397"/>
      <c r="BR26" s="397"/>
      <c r="BS26" s="397"/>
      <c r="BT26" s="397"/>
      <c r="BU26" s="397"/>
      <c r="BV26" s="397"/>
      <c r="BW26" s="397"/>
      <c r="BX26" s="397"/>
      <c r="BY26" s="397"/>
      <c r="BZ26" s="397"/>
      <c r="CA26" s="397"/>
      <c r="CB26" s="397"/>
      <c r="CC26" s="397"/>
      <c r="CD26" s="397"/>
      <c r="CE26" s="397"/>
      <c r="CF26" s="397"/>
      <c r="CG26" s="397"/>
      <c r="CH26" s="397"/>
      <c r="CI26" s="397"/>
      <c r="CJ26" s="397"/>
      <c r="CK26" s="397"/>
      <c r="CL26" s="397"/>
      <c r="CM26" s="397"/>
      <c r="CN26" s="397"/>
      <c r="CO26" s="397"/>
      <c r="CP26" s="397"/>
      <c r="CQ26" s="397"/>
      <c r="CR26" s="397"/>
      <c r="CS26" s="397"/>
      <c r="CT26" s="397"/>
      <c r="CU26" s="397"/>
      <c r="CV26" s="397"/>
      <c r="CW26" s="397"/>
      <c r="CX26" s="397"/>
      <c r="CY26" s="397"/>
      <c r="CZ26" s="397"/>
      <c r="DA26" s="397"/>
      <c r="DB26" s="397"/>
      <c r="DC26" s="397"/>
      <c r="DD26" s="397"/>
      <c r="DE26" s="397"/>
      <c r="DF26" s="397"/>
      <c r="DG26" s="397"/>
      <c r="DH26" s="397"/>
      <c r="DI26" s="397"/>
      <c r="DJ26" s="397"/>
      <c r="DK26" s="397"/>
      <c r="DL26" s="397"/>
      <c r="DM26" s="397"/>
      <c r="DN26" s="397"/>
      <c r="DO26" s="397"/>
      <c r="DP26" s="397"/>
      <c r="DQ26" s="397"/>
      <c r="DR26" s="397"/>
      <c r="DS26" s="397"/>
      <c r="DT26" s="397"/>
      <c r="DU26" s="397"/>
      <c r="DV26" s="397"/>
      <c r="DW26" s="397"/>
      <c r="DX26" s="397"/>
      <c r="DY26" s="397"/>
      <c r="DZ26" s="397"/>
      <c r="EA26" s="397"/>
      <c r="EB26" s="397"/>
      <c r="EC26" s="397"/>
      <c r="ED26" s="397"/>
      <c r="EE26" s="397"/>
      <c r="EF26" s="397"/>
      <c r="EG26" s="397"/>
      <c r="EH26" s="397"/>
      <c r="EI26" s="397"/>
      <c r="EJ26" s="397"/>
      <c r="EK26" s="397"/>
      <c r="EL26" s="397"/>
      <c r="EM26" s="397"/>
      <c r="EN26" s="397"/>
      <c r="EO26" s="397"/>
      <c r="EP26" s="397"/>
      <c r="EQ26" s="397"/>
      <c r="ER26" s="397"/>
      <c r="ES26" s="397"/>
      <c r="ET26" s="397"/>
      <c r="EU26" s="397"/>
      <c r="EV26" s="397"/>
      <c r="EW26" s="397"/>
      <c r="EX26" s="397"/>
      <c r="EY26" s="397"/>
      <c r="EZ26" s="397"/>
      <c r="FA26" s="397"/>
      <c r="FB26" s="397"/>
      <c r="FC26" s="397"/>
      <c r="FD26" s="397"/>
      <c r="FE26" s="397"/>
      <c r="FF26" s="397"/>
      <c r="FG26" s="397"/>
      <c r="FH26" s="397"/>
      <c r="FI26" s="397"/>
      <c r="FJ26" s="397"/>
      <c r="FK26" s="397"/>
      <c r="FL26" s="397"/>
      <c r="FM26" s="397"/>
      <c r="FN26" s="397"/>
      <c r="FO26" s="397"/>
      <c r="FP26" s="397"/>
      <c r="FQ26" s="397"/>
      <c r="FR26" s="397"/>
      <c r="FS26" s="397"/>
      <c r="FT26" s="397"/>
      <c r="FU26" s="397"/>
      <c r="FV26" s="397"/>
      <c r="FW26" s="397"/>
      <c r="FX26" s="397"/>
      <c r="FY26" s="397"/>
      <c r="FZ26" s="397"/>
      <c r="GA26" s="397"/>
      <c r="GB26" s="397"/>
      <c r="GC26" s="397"/>
      <c r="GD26" s="397"/>
      <c r="GE26" s="397"/>
      <c r="GF26" s="397"/>
      <c r="GG26" s="397"/>
      <c r="GH26" s="397"/>
      <c r="GI26" s="397"/>
      <c r="GJ26" s="397"/>
      <c r="GK26" s="397"/>
      <c r="GL26" s="397"/>
      <c r="GM26" s="397"/>
      <c r="GN26" s="397"/>
      <c r="GO26" s="397"/>
      <c r="GP26" s="397"/>
      <c r="GQ26" s="397"/>
      <c r="GR26" s="397"/>
      <c r="GS26" s="397"/>
      <c r="GT26" s="397"/>
      <c r="GU26" s="397"/>
      <c r="GV26" s="397"/>
      <c r="GW26" s="397"/>
      <c r="GX26" s="397"/>
      <c r="GY26" s="397"/>
      <c r="GZ26" s="397"/>
      <c r="HA26" s="397"/>
      <c r="HB26" s="397"/>
      <c r="HC26" s="397"/>
      <c r="HD26" s="397"/>
      <c r="HE26" s="397"/>
      <c r="HF26" s="397"/>
      <c r="HG26" s="397"/>
      <c r="HH26" s="397"/>
      <c r="HI26" s="397"/>
      <c r="HJ26" s="397"/>
      <c r="HK26" s="397"/>
      <c r="HL26" s="397"/>
      <c r="HM26" s="397"/>
      <c r="HN26" s="397"/>
      <c r="HO26" s="397"/>
      <c r="HP26" s="397"/>
      <c r="HQ26" s="397"/>
      <c r="HR26" s="397"/>
      <c r="HS26" s="397"/>
      <c r="HT26" s="397"/>
      <c r="HU26" s="397"/>
      <c r="HV26" s="397"/>
      <c r="HW26" s="397"/>
      <c r="HX26" s="397"/>
      <c r="HY26" s="397"/>
      <c r="HZ26" s="397"/>
      <c r="IA26" s="397"/>
      <c r="IB26" s="397"/>
      <c r="IC26" s="397"/>
      <c r="ID26" s="397"/>
      <c r="IE26" s="397"/>
      <c r="IF26" s="397"/>
      <c r="IG26" s="397"/>
      <c r="IH26" s="397"/>
      <c r="II26" s="397"/>
      <c r="IJ26" s="397"/>
      <c r="IK26" s="397"/>
      <c r="IL26" s="397"/>
      <c r="IM26" s="397"/>
      <c r="IN26" s="397"/>
      <c r="IO26" s="397"/>
      <c r="IP26" s="397"/>
      <c r="IQ26" s="397"/>
      <c r="IR26" s="397"/>
      <c r="IS26" s="397"/>
      <c r="IT26" s="397"/>
      <c r="IU26" s="397"/>
      <c r="IV26" s="397"/>
    </row>
    <row r="27" spans="1:256" s="400" customFormat="1" ht="24" customHeight="1" x14ac:dyDescent="0.25">
      <c r="A27" s="384">
        <v>37</v>
      </c>
      <c r="B27" s="32">
        <v>13</v>
      </c>
      <c r="C27" s="33">
        <v>56</v>
      </c>
      <c r="D27" s="34">
        <v>266</v>
      </c>
      <c r="E27" s="33">
        <v>795</v>
      </c>
      <c r="F27" s="31"/>
      <c r="G27" s="31" t="s">
        <v>2892</v>
      </c>
      <c r="H27" s="385" t="s">
        <v>2891</v>
      </c>
      <c r="I27" s="385" t="s">
        <v>2890</v>
      </c>
      <c r="J27" s="384" t="s">
        <v>2718</v>
      </c>
      <c r="K27" s="386">
        <v>40452</v>
      </c>
      <c r="L27" s="387">
        <v>2010</v>
      </c>
      <c r="M27" s="387">
        <v>11</v>
      </c>
      <c r="N27" s="387">
        <v>3</v>
      </c>
      <c r="O27" s="401" t="s">
        <v>2719</v>
      </c>
      <c r="P27" s="401" t="s">
        <v>2720</v>
      </c>
      <c r="Q27" s="401">
        <v>14</v>
      </c>
      <c r="R27" s="401">
        <v>40</v>
      </c>
      <c r="S27" s="401" t="s">
        <v>2721</v>
      </c>
      <c r="T27" s="446" t="s">
        <v>2822</v>
      </c>
      <c r="U27" s="389"/>
      <c r="V27" s="389"/>
      <c r="W27" s="408" t="s">
        <v>2861</v>
      </c>
      <c r="X27" s="409" t="s">
        <v>2793</v>
      </c>
      <c r="Y27" s="409" t="s">
        <v>2793</v>
      </c>
      <c r="Z27" s="402">
        <v>14022.3</v>
      </c>
      <c r="AA27" s="392">
        <v>650</v>
      </c>
      <c r="AB27" s="392">
        <v>350</v>
      </c>
      <c r="AC27" s="392">
        <v>0</v>
      </c>
      <c r="AD27" s="392">
        <v>425.1</v>
      </c>
      <c r="AE27" s="392"/>
      <c r="AF27" s="392"/>
      <c r="AG27" s="393"/>
      <c r="AH27" s="391">
        <v>168267.59999999998</v>
      </c>
      <c r="AI27" s="392">
        <v>7800</v>
      </c>
      <c r="AJ27" s="392">
        <v>4200</v>
      </c>
      <c r="AK27" s="392">
        <v>0</v>
      </c>
      <c r="AL27" s="392">
        <v>5101.2000000000007</v>
      </c>
      <c r="AM27" s="392">
        <v>24453.83</v>
      </c>
      <c r="AN27" s="394">
        <v>2445.38</v>
      </c>
      <c r="AO27" s="392">
        <v>7336.15</v>
      </c>
      <c r="AP27" s="392">
        <v>30811.800000000003</v>
      </c>
      <c r="AQ27" s="392"/>
      <c r="AR27" s="395">
        <v>5282.04</v>
      </c>
      <c r="AS27" s="392">
        <v>10500.84</v>
      </c>
      <c r="AT27" s="392">
        <v>3521.3999999999996</v>
      </c>
      <c r="AU27" s="392">
        <v>7800</v>
      </c>
      <c r="AV27" s="392"/>
      <c r="AW27" s="392"/>
      <c r="AX27" s="393"/>
      <c r="AY27" s="396">
        <v>277520.24000000005</v>
      </c>
      <c r="AZ27" s="397"/>
      <c r="BA27" s="397">
        <v>875.07</v>
      </c>
      <c r="BB27" s="397">
        <v>2567.65</v>
      </c>
      <c r="BC27" s="397">
        <v>440.17</v>
      </c>
      <c r="BD27" s="397">
        <v>293.45</v>
      </c>
      <c r="BE27" s="397"/>
      <c r="BF27" s="397"/>
      <c r="BG27" s="397"/>
      <c r="BH27" s="397"/>
      <c r="BI27" s="397"/>
      <c r="BJ27" s="397"/>
      <c r="BK27" s="397"/>
      <c r="BL27" s="397"/>
      <c r="BM27" s="397"/>
      <c r="BN27" s="397"/>
      <c r="BO27" s="397"/>
      <c r="BP27" s="397"/>
      <c r="BQ27" s="397"/>
      <c r="BR27" s="397"/>
      <c r="BS27" s="397"/>
      <c r="BT27" s="397"/>
      <c r="BU27" s="397"/>
      <c r="BV27" s="397"/>
      <c r="BW27" s="397"/>
      <c r="BX27" s="397"/>
      <c r="BY27" s="397"/>
      <c r="BZ27" s="397"/>
      <c r="CA27" s="397"/>
      <c r="CB27" s="397"/>
      <c r="CC27" s="397"/>
      <c r="CD27" s="397"/>
      <c r="CE27" s="397"/>
      <c r="CF27" s="397"/>
      <c r="CG27" s="397"/>
      <c r="CH27" s="397"/>
      <c r="CI27" s="397"/>
      <c r="CJ27" s="397"/>
      <c r="CK27" s="397"/>
      <c r="CL27" s="397"/>
      <c r="CM27" s="397"/>
      <c r="CN27" s="397"/>
      <c r="CO27" s="397"/>
      <c r="CP27" s="397"/>
      <c r="CQ27" s="397"/>
      <c r="CR27" s="397"/>
      <c r="CS27" s="397"/>
      <c r="CT27" s="397"/>
      <c r="CU27" s="397"/>
      <c r="CV27" s="397"/>
      <c r="CW27" s="397"/>
      <c r="CX27" s="397"/>
      <c r="CY27" s="397"/>
      <c r="CZ27" s="397"/>
      <c r="DA27" s="397"/>
      <c r="DB27" s="397"/>
      <c r="DC27" s="397"/>
      <c r="DD27" s="397"/>
      <c r="DE27" s="397"/>
      <c r="DF27" s="397"/>
      <c r="DG27" s="397"/>
      <c r="DH27" s="397"/>
      <c r="DI27" s="397"/>
      <c r="DJ27" s="397"/>
      <c r="DK27" s="397"/>
      <c r="DL27" s="397"/>
      <c r="DM27" s="397"/>
      <c r="DN27" s="397"/>
      <c r="DO27" s="397"/>
      <c r="DP27" s="397"/>
      <c r="DQ27" s="397"/>
      <c r="DR27" s="397"/>
      <c r="DS27" s="397"/>
      <c r="DT27" s="397"/>
      <c r="DU27" s="397"/>
      <c r="DV27" s="397"/>
      <c r="DW27" s="397"/>
      <c r="DX27" s="397"/>
      <c r="DY27" s="397"/>
      <c r="DZ27" s="397"/>
      <c r="EA27" s="397"/>
      <c r="EB27" s="397"/>
      <c r="EC27" s="397"/>
      <c r="ED27" s="397"/>
      <c r="EE27" s="397"/>
      <c r="EF27" s="397"/>
      <c r="EG27" s="397"/>
      <c r="EH27" s="397"/>
      <c r="EI27" s="397"/>
      <c r="EJ27" s="397"/>
      <c r="EK27" s="397"/>
      <c r="EL27" s="397"/>
      <c r="EM27" s="397"/>
      <c r="EN27" s="397"/>
      <c r="EO27" s="397"/>
      <c r="EP27" s="397"/>
      <c r="EQ27" s="397"/>
      <c r="ER27" s="397"/>
      <c r="ES27" s="397"/>
      <c r="ET27" s="397"/>
      <c r="EU27" s="397"/>
      <c r="EV27" s="397"/>
      <c r="EW27" s="397"/>
      <c r="EX27" s="397"/>
      <c r="EY27" s="397"/>
      <c r="EZ27" s="397"/>
      <c r="FA27" s="397"/>
      <c r="FB27" s="397"/>
      <c r="FC27" s="397"/>
      <c r="FD27" s="397"/>
      <c r="FE27" s="397"/>
      <c r="FF27" s="397"/>
      <c r="FG27" s="397"/>
      <c r="FH27" s="397"/>
      <c r="FI27" s="397"/>
      <c r="FJ27" s="397"/>
      <c r="FK27" s="397"/>
      <c r="FL27" s="397"/>
      <c r="FM27" s="397"/>
      <c r="FN27" s="397"/>
      <c r="FO27" s="397"/>
      <c r="FP27" s="397"/>
      <c r="FQ27" s="397"/>
      <c r="FR27" s="397"/>
      <c r="FS27" s="397"/>
      <c r="FT27" s="397"/>
      <c r="FU27" s="397"/>
      <c r="FV27" s="397"/>
      <c r="FW27" s="397"/>
      <c r="FX27" s="397"/>
      <c r="FY27" s="397"/>
      <c r="FZ27" s="397"/>
      <c r="GA27" s="397"/>
      <c r="GB27" s="397"/>
      <c r="GC27" s="397"/>
      <c r="GD27" s="397"/>
      <c r="GE27" s="397"/>
      <c r="GF27" s="397"/>
      <c r="GG27" s="397"/>
      <c r="GH27" s="397"/>
      <c r="GI27" s="397"/>
      <c r="GJ27" s="397"/>
      <c r="GK27" s="397"/>
      <c r="GL27" s="397"/>
      <c r="GM27" s="397"/>
      <c r="GN27" s="397"/>
      <c r="GO27" s="397"/>
      <c r="GP27" s="397"/>
      <c r="GQ27" s="397"/>
      <c r="GR27" s="397"/>
      <c r="GS27" s="397"/>
      <c r="GT27" s="397"/>
      <c r="GU27" s="397"/>
      <c r="GV27" s="397"/>
      <c r="GW27" s="397"/>
      <c r="GX27" s="397"/>
      <c r="GY27" s="397"/>
      <c r="GZ27" s="397"/>
      <c r="HA27" s="397"/>
      <c r="HB27" s="397"/>
      <c r="HC27" s="397"/>
      <c r="HD27" s="397"/>
      <c r="HE27" s="397"/>
      <c r="HF27" s="397"/>
      <c r="HG27" s="397"/>
      <c r="HH27" s="397"/>
      <c r="HI27" s="397"/>
      <c r="HJ27" s="397"/>
      <c r="HK27" s="397"/>
      <c r="HL27" s="397"/>
      <c r="HM27" s="397"/>
      <c r="HN27" s="397"/>
      <c r="HO27" s="397"/>
      <c r="HP27" s="397"/>
      <c r="HQ27" s="397"/>
      <c r="HR27" s="397"/>
      <c r="HS27" s="397"/>
      <c r="HT27" s="397"/>
      <c r="HU27" s="397"/>
      <c r="HV27" s="397"/>
      <c r="HW27" s="397"/>
      <c r="HX27" s="397"/>
      <c r="HY27" s="397"/>
      <c r="HZ27" s="397"/>
      <c r="IA27" s="397"/>
      <c r="IB27" s="397"/>
      <c r="IC27" s="397"/>
      <c r="ID27" s="397"/>
      <c r="IE27" s="397"/>
      <c r="IF27" s="397"/>
      <c r="IG27" s="397"/>
      <c r="IH27" s="397"/>
      <c r="II27" s="397"/>
      <c r="IJ27" s="397"/>
      <c r="IK27" s="397"/>
      <c r="IL27" s="397"/>
      <c r="IM27" s="397"/>
      <c r="IN27" s="397"/>
      <c r="IO27" s="397"/>
      <c r="IP27" s="397"/>
      <c r="IQ27" s="397"/>
      <c r="IR27" s="397"/>
      <c r="IS27" s="397"/>
      <c r="IT27" s="397"/>
      <c r="IU27" s="397"/>
      <c r="IV27" s="397"/>
    </row>
    <row r="28" spans="1:256" s="400" customFormat="1" ht="24" customHeight="1" x14ac:dyDescent="0.25">
      <c r="A28" s="384">
        <v>38</v>
      </c>
      <c r="B28" s="32">
        <v>13</v>
      </c>
      <c r="C28" s="33">
        <v>56</v>
      </c>
      <c r="D28" s="34">
        <v>266</v>
      </c>
      <c r="E28" s="33">
        <v>795</v>
      </c>
      <c r="F28" s="31"/>
      <c r="G28" s="31" t="s">
        <v>2889</v>
      </c>
      <c r="H28" s="385" t="s">
        <v>2888</v>
      </c>
      <c r="I28" s="385" t="s">
        <v>2887</v>
      </c>
      <c r="J28" s="384" t="s">
        <v>2727</v>
      </c>
      <c r="K28" s="386">
        <v>37637</v>
      </c>
      <c r="L28" s="387">
        <v>2003</v>
      </c>
      <c r="M28" s="387">
        <v>18</v>
      </c>
      <c r="N28" s="387">
        <v>4</v>
      </c>
      <c r="O28" s="401" t="s">
        <v>2719</v>
      </c>
      <c r="P28" s="401" t="s">
        <v>2720</v>
      </c>
      <c r="Q28" s="401">
        <v>14</v>
      </c>
      <c r="R28" s="401">
        <v>40</v>
      </c>
      <c r="S28" s="401" t="s">
        <v>2721</v>
      </c>
      <c r="T28" s="446" t="s">
        <v>2822</v>
      </c>
      <c r="U28" s="389"/>
      <c r="V28" s="389"/>
      <c r="W28" s="408" t="s">
        <v>2861</v>
      </c>
      <c r="X28" s="409" t="s">
        <v>2793</v>
      </c>
      <c r="Y28" s="409" t="s">
        <v>2793</v>
      </c>
      <c r="Z28" s="402">
        <v>14022.3</v>
      </c>
      <c r="AA28" s="392">
        <v>650</v>
      </c>
      <c r="AB28" s="392">
        <v>350</v>
      </c>
      <c r="AC28" s="392">
        <v>0</v>
      </c>
      <c r="AD28" s="392">
        <v>566.79999999999995</v>
      </c>
      <c r="AE28" s="392"/>
      <c r="AF28" s="392"/>
      <c r="AG28" s="393"/>
      <c r="AH28" s="391">
        <v>168267.59999999998</v>
      </c>
      <c r="AI28" s="392">
        <v>7800</v>
      </c>
      <c r="AJ28" s="392">
        <v>4200</v>
      </c>
      <c r="AK28" s="392">
        <v>0</v>
      </c>
      <c r="AL28" s="392">
        <v>6801.5999999999995</v>
      </c>
      <c r="AM28" s="392">
        <v>24453.83</v>
      </c>
      <c r="AN28" s="394">
        <v>2445.38</v>
      </c>
      <c r="AO28" s="392">
        <v>7336.15</v>
      </c>
      <c r="AP28" s="392">
        <v>30811.800000000003</v>
      </c>
      <c r="AQ28" s="392"/>
      <c r="AR28" s="395">
        <v>5282.04</v>
      </c>
      <c r="AS28" s="392">
        <v>10541.04</v>
      </c>
      <c r="AT28" s="392">
        <v>3521.3999999999996</v>
      </c>
      <c r="AU28" s="392">
        <v>7800</v>
      </c>
      <c r="AV28" s="392"/>
      <c r="AW28" s="392"/>
      <c r="AX28" s="393"/>
      <c r="AY28" s="396">
        <v>279260.84000000003</v>
      </c>
      <c r="AZ28" s="397"/>
      <c r="BA28" s="397">
        <v>878.42</v>
      </c>
      <c r="BB28" s="397">
        <v>2567.65</v>
      </c>
      <c r="BC28" s="397">
        <v>440.17</v>
      </c>
      <c r="BD28" s="397">
        <v>293.45</v>
      </c>
      <c r="BE28" s="397"/>
      <c r="BF28" s="397"/>
      <c r="BG28" s="397"/>
      <c r="BH28" s="397"/>
      <c r="BI28" s="397"/>
      <c r="BJ28" s="397"/>
      <c r="BK28" s="397"/>
      <c r="BL28" s="397"/>
      <c r="BM28" s="397"/>
      <c r="BN28" s="397"/>
      <c r="BO28" s="397"/>
      <c r="BP28" s="397"/>
      <c r="BQ28" s="397"/>
      <c r="BR28" s="397"/>
      <c r="BS28" s="397"/>
      <c r="BT28" s="397"/>
      <c r="BU28" s="397"/>
      <c r="BV28" s="397"/>
      <c r="BW28" s="397"/>
      <c r="BX28" s="397"/>
      <c r="BY28" s="397"/>
      <c r="BZ28" s="397"/>
      <c r="CA28" s="397"/>
      <c r="CB28" s="397"/>
      <c r="CC28" s="397"/>
      <c r="CD28" s="397"/>
      <c r="CE28" s="397"/>
      <c r="CF28" s="397"/>
      <c r="CG28" s="397"/>
      <c r="CH28" s="397"/>
      <c r="CI28" s="397"/>
      <c r="CJ28" s="397"/>
      <c r="CK28" s="397"/>
      <c r="CL28" s="397"/>
      <c r="CM28" s="397"/>
      <c r="CN28" s="397"/>
      <c r="CO28" s="397"/>
      <c r="CP28" s="397"/>
      <c r="CQ28" s="397"/>
      <c r="CR28" s="397"/>
      <c r="CS28" s="397"/>
      <c r="CT28" s="397"/>
      <c r="CU28" s="397"/>
      <c r="CV28" s="397"/>
      <c r="CW28" s="397"/>
      <c r="CX28" s="397"/>
      <c r="CY28" s="397"/>
      <c r="CZ28" s="397"/>
      <c r="DA28" s="397"/>
      <c r="DB28" s="397"/>
      <c r="DC28" s="397"/>
      <c r="DD28" s="397"/>
      <c r="DE28" s="397"/>
      <c r="DF28" s="397"/>
      <c r="DG28" s="397"/>
      <c r="DH28" s="397"/>
      <c r="DI28" s="397"/>
      <c r="DJ28" s="397"/>
      <c r="DK28" s="397"/>
      <c r="DL28" s="397"/>
      <c r="DM28" s="397"/>
      <c r="DN28" s="397"/>
      <c r="DO28" s="397"/>
      <c r="DP28" s="397"/>
      <c r="DQ28" s="397"/>
      <c r="DR28" s="397"/>
      <c r="DS28" s="397"/>
      <c r="DT28" s="397"/>
      <c r="DU28" s="397"/>
      <c r="DV28" s="397"/>
      <c r="DW28" s="397"/>
      <c r="DX28" s="397"/>
      <c r="DY28" s="397"/>
      <c r="DZ28" s="397"/>
      <c r="EA28" s="397"/>
      <c r="EB28" s="397"/>
      <c r="EC28" s="397"/>
      <c r="ED28" s="397"/>
      <c r="EE28" s="397"/>
      <c r="EF28" s="397"/>
      <c r="EG28" s="397"/>
      <c r="EH28" s="397"/>
      <c r="EI28" s="397"/>
      <c r="EJ28" s="397"/>
      <c r="EK28" s="397"/>
      <c r="EL28" s="397"/>
      <c r="EM28" s="397"/>
      <c r="EN28" s="397"/>
      <c r="EO28" s="397"/>
      <c r="EP28" s="397"/>
      <c r="EQ28" s="397"/>
      <c r="ER28" s="397"/>
      <c r="ES28" s="397"/>
      <c r="ET28" s="397"/>
      <c r="EU28" s="397"/>
      <c r="EV28" s="397"/>
      <c r="EW28" s="397"/>
      <c r="EX28" s="397"/>
      <c r="EY28" s="397"/>
      <c r="EZ28" s="397"/>
      <c r="FA28" s="397"/>
      <c r="FB28" s="397"/>
      <c r="FC28" s="397"/>
      <c r="FD28" s="397"/>
      <c r="FE28" s="397"/>
      <c r="FF28" s="397"/>
      <c r="FG28" s="397"/>
      <c r="FH28" s="397"/>
      <c r="FI28" s="397"/>
      <c r="FJ28" s="397"/>
      <c r="FK28" s="397"/>
      <c r="FL28" s="397"/>
      <c r="FM28" s="397"/>
      <c r="FN28" s="397"/>
      <c r="FO28" s="397"/>
      <c r="FP28" s="397"/>
      <c r="FQ28" s="397"/>
      <c r="FR28" s="397"/>
      <c r="FS28" s="397"/>
      <c r="FT28" s="397"/>
      <c r="FU28" s="397"/>
      <c r="FV28" s="397"/>
      <c r="FW28" s="397"/>
      <c r="FX28" s="397"/>
      <c r="FY28" s="397"/>
      <c r="FZ28" s="397"/>
      <c r="GA28" s="397"/>
      <c r="GB28" s="397"/>
      <c r="GC28" s="397"/>
      <c r="GD28" s="397"/>
      <c r="GE28" s="397"/>
      <c r="GF28" s="397"/>
      <c r="GG28" s="397"/>
      <c r="GH28" s="397"/>
      <c r="GI28" s="397"/>
      <c r="GJ28" s="397"/>
      <c r="GK28" s="397"/>
      <c r="GL28" s="397"/>
      <c r="GM28" s="397"/>
      <c r="GN28" s="397"/>
      <c r="GO28" s="397"/>
      <c r="GP28" s="397"/>
      <c r="GQ28" s="397"/>
      <c r="GR28" s="397"/>
      <c r="GS28" s="397"/>
      <c r="GT28" s="397"/>
      <c r="GU28" s="397"/>
      <c r="GV28" s="397"/>
      <c r="GW28" s="397"/>
      <c r="GX28" s="397"/>
      <c r="GY28" s="397"/>
      <c r="GZ28" s="397"/>
      <c r="HA28" s="397"/>
      <c r="HB28" s="397"/>
      <c r="HC28" s="397"/>
      <c r="HD28" s="397"/>
      <c r="HE28" s="397"/>
      <c r="HF28" s="397"/>
      <c r="HG28" s="397"/>
      <c r="HH28" s="397"/>
      <c r="HI28" s="397"/>
      <c r="HJ28" s="397"/>
      <c r="HK28" s="397"/>
      <c r="HL28" s="397"/>
      <c r="HM28" s="397"/>
      <c r="HN28" s="397"/>
      <c r="HO28" s="397"/>
      <c r="HP28" s="397"/>
      <c r="HQ28" s="397"/>
      <c r="HR28" s="397"/>
      <c r="HS28" s="397"/>
      <c r="HT28" s="397"/>
      <c r="HU28" s="397"/>
      <c r="HV28" s="397"/>
      <c r="HW28" s="397"/>
      <c r="HX28" s="397"/>
      <c r="HY28" s="397"/>
      <c r="HZ28" s="397"/>
      <c r="IA28" s="397"/>
      <c r="IB28" s="397"/>
      <c r="IC28" s="397"/>
      <c r="ID28" s="397"/>
      <c r="IE28" s="397"/>
      <c r="IF28" s="397"/>
      <c r="IG28" s="397"/>
      <c r="IH28" s="397"/>
      <c r="II28" s="397"/>
      <c r="IJ28" s="397"/>
      <c r="IK28" s="397"/>
      <c r="IL28" s="397"/>
      <c r="IM28" s="397"/>
      <c r="IN28" s="397"/>
      <c r="IO28" s="397"/>
      <c r="IP28" s="397"/>
      <c r="IQ28" s="397"/>
      <c r="IR28" s="397"/>
      <c r="IS28" s="397"/>
      <c r="IT28" s="397"/>
      <c r="IU28" s="397"/>
      <c r="IV28" s="397"/>
    </row>
    <row r="29" spans="1:256" s="400" customFormat="1" ht="24" customHeight="1" x14ac:dyDescent="0.25">
      <c r="A29" s="384">
        <v>41</v>
      </c>
      <c r="B29" s="32">
        <v>13</v>
      </c>
      <c r="C29" s="33">
        <v>56</v>
      </c>
      <c r="D29" s="34">
        <v>266</v>
      </c>
      <c r="E29" s="33">
        <v>795</v>
      </c>
      <c r="F29" s="31"/>
      <c r="G29" s="31" t="s">
        <v>2886</v>
      </c>
      <c r="H29" s="385" t="s">
        <v>2885</v>
      </c>
      <c r="I29" s="385" t="s">
        <v>2884</v>
      </c>
      <c r="J29" s="384" t="s">
        <v>2727</v>
      </c>
      <c r="K29" s="386">
        <v>40969</v>
      </c>
      <c r="L29" s="387">
        <v>2012</v>
      </c>
      <c r="M29" s="387">
        <v>9</v>
      </c>
      <c r="N29" s="387">
        <v>2</v>
      </c>
      <c r="O29" s="401" t="s">
        <v>2719</v>
      </c>
      <c r="P29" s="401" t="s">
        <v>2720</v>
      </c>
      <c r="Q29" s="401">
        <v>15</v>
      </c>
      <c r="R29" s="401">
        <v>40</v>
      </c>
      <c r="S29" s="401" t="s">
        <v>2721</v>
      </c>
      <c r="T29" s="446" t="s">
        <v>2822</v>
      </c>
      <c r="U29" s="389"/>
      <c r="V29" s="389"/>
      <c r="W29" s="408" t="s">
        <v>2871</v>
      </c>
      <c r="X29" s="409" t="s">
        <v>2793</v>
      </c>
      <c r="Y29" s="409" t="s">
        <v>2793</v>
      </c>
      <c r="Z29" s="402">
        <v>15135.6</v>
      </c>
      <c r="AA29" s="392">
        <v>650</v>
      </c>
      <c r="AB29" s="392">
        <v>350</v>
      </c>
      <c r="AC29" s="392">
        <v>0</v>
      </c>
      <c r="AD29" s="392">
        <v>283.39999999999998</v>
      </c>
      <c r="AE29" s="392"/>
      <c r="AF29" s="392"/>
      <c r="AG29" s="393"/>
      <c r="AH29" s="391">
        <v>181627.2</v>
      </c>
      <c r="AI29" s="392">
        <v>7800</v>
      </c>
      <c r="AJ29" s="392">
        <v>4200</v>
      </c>
      <c r="AK29" s="392">
        <v>0</v>
      </c>
      <c r="AL29" s="392">
        <v>3400.7999999999997</v>
      </c>
      <c r="AM29" s="392">
        <v>26309.33</v>
      </c>
      <c r="AN29" s="394">
        <v>2630.93</v>
      </c>
      <c r="AO29" s="392">
        <v>7892.8</v>
      </c>
      <c r="AP29" s="392">
        <v>33149.760000000002</v>
      </c>
      <c r="AQ29" s="392"/>
      <c r="AR29" s="395">
        <v>5682.84</v>
      </c>
      <c r="AS29" s="392">
        <v>10838.4</v>
      </c>
      <c r="AT29" s="392">
        <v>3788.5199999999995</v>
      </c>
      <c r="AU29" s="392">
        <v>7800</v>
      </c>
      <c r="AV29" s="392"/>
      <c r="AW29" s="392"/>
      <c r="AX29" s="393"/>
      <c r="AY29" s="396">
        <v>295120.58000000007</v>
      </c>
      <c r="AZ29" s="397"/>
      <c r="BA29" s="397">
        <v>903.2</v>
      </c>
      <c r="BB29" s="397">
        <v>2762.48</v>
      </c>
      <c r="BC29" s="397">
        <v>473.57</v>
      </c>
      <c r="BD29" s="397">
        <v>315.70999999999998</v>
      </c>
      <c r="BE29" s="397"/>
      <c r="BF29" s="397"/>
      <c r="BG29" s="397"/>
      <c r="BH29" s="397"/>
      <c r="BI29" s="397"/>
      <c r="BJ29" s="397"/>
      <c r="BK29" s="397"/>
      <c r="BL29" s="397"/>
      <c r="BM29" s="397"/>
      <c r="BN29" s="397"/>
      <c r="BO29" s="397"/>
      <c r="BP29" s="397"/>
      <c r="BQ29" s="397"/>
      <c r="BR29" s="397"/>
      <c r="BS29" s="397"/>
      <c r="BT29" s="397"/>
      <c r="BU29" s="397"/>
      <c r="BV29" s="397"/>
      <c r="BW29" s="397"/>
      <c r="BX29" s="397"/>
      <c r="BY29" s="397"/>
      <c r="BZ29" s="397"/>
      <c r="CA29" s="397"/>
      <c r="CB29" s="397"/>
      <c r="CC29" s="397"/>
      <c r="CD29" s="397"/>
      <c r="CE29" s="397"/>
      <c r="CF29" s="397"/>
      <c r="CG29" s="397"/>
      <c r="CH29" s="397"/>
      <c r="CI29" s="397"/>
      <c r="CJ29" s="397"/>
      <c r="CK29" s="397"/>
      <c r="CL29" s="397"/>
      <c r="CM29" s="397"/>
      <c r="CN29" s="397"/>
      <c r="CO29" s="397"/>
      <c r="CP29" s="397"/>
      <c r="CQ29" s="397"/>
      <c r="CR29" s="397"/>
      <c r="CS29" s="397"/>
      <c r="CT29" s="397"/>
      <c r="CU29" s="397"/>
      <c r="CV29" s="397"/>
      <c r="CW29" s="397"/>
      <c r="CX29" s="397"/>
      <c r="CY29" s="397"/>
      <c r="CZ29" s="397"/>
      <c r="DA29" s="397"/>
      <c r="DB29" s="397"/>
      <c r="DC29" s="397"/>
      <c r="DD29" s="397"/>
      <c r="DE29" s="397"/>
      <c r="DF29" s="397"/>
      <c r="DG29" s="397"/>
      <c r="DH29" s="397"/>
      <c r="DI29" s="397"/>
      <c r="DJ29" s="397"/>
      <c r="DK29" s="397"/>
      <c r="DL29" s="397"/>
      <c r="DM29" s="397"/>
      <c r="DN29" s="397"/>
      <c r="DO29" s="397"/>
      <c r="DP29" s="397"/>
      <c r="DQ29" s="397"/>
      <c r="DR29" s="397"/>
      <c r="DS29" s="397"/>
      <c r="DT29" s="397"/>
      <c r="DU29" s="397"/>
      <c r="DV29" s="397"/>
      <c r="DW29" s="397"/>
      <c r="DX29" s="397"/>
      <c r="DY29" s="397"/>
      <c r="DZ29" s="397"/>
      <c r="EA29" s="397"/>
      <c r="EB29" s="397"/>
      <c r="EC29" s="397"/>
      <c r="ED29" s="397"/>
      <c r="EE29" s="397"/>
      <c r="EF29" s="397"/>
      <c r="EG29" s="397"/>
      <c r="EH29" s="397"/>
      <c r="EI29" s="397"/>
      <c r="EJ29" s="397"/>
      <c r="EK29" s="397"/>
      <c r="EL29" s="397"/>
      <c r="EM29" s="397"/>
      <c r="EN29" s="397"/>
      <c r="EO29" s="397"/>
      <c r="EP29" s="397"/>
      <c r="EQ29" s="397"/>
      <c r="ER29" s="397"/>
      <c r="ES29" s="397"/>
      <c r="ET29" s="397"/>
      <c r="EU29" s="397"/>
      <c r="EV29" s="397"/>
      <c r="EW29" s="397"/>
      <c r="EX29" s="397"/>
      <c r="EY29" s="397"/>
      <c r="EZ29" s="397"/>
      <c r="FA29" s="397"/>
      <c r="FB29" s="397"/>
      <c r="FC29" s="397"/>
      <c r="FD29" s="397"/>
      <c r="FE29" s="397"/>
      <c r="FF29" s="397"/>
      <c r="FG29" s="397"/>
      <c r="FH29" s="397"/>
      <c r="FI29" s="397"/>
      <c r="FJ29" s="397"/>
      <c r="FK29" s="397"/>
      <c r="FL29" s="397"/>
      <c r="FM29" s="397"/>
      <c r="FN29" s="397"/>
      <c r="FO29" s="397"/>
      <c r="FP29" s="397"/>
      <c r="FQ29" s="397"/>
      <c r="FR29" s="397"/>
      <c r="FS29" s="397"/>
      <c r="FT29" s="397"/>
      <c r="FU29" s="397"/>
      <c r="FV29" s="397"/>
      <c r="FW29" s="397"/>
      <c r="FX29" s="397"/>
      <c r="FY29" s="397"/>
      <c r="FZ29" s="397"/>
      <c r="GA29" s="397"/>
      <c r="GB29" s="397"/>
      <c r="GC29" s="397"/>
      <c r="GD29" s="397"/>
      <c r="GE29" s="397"/>
      <c r="GF29" s="397"/>
      <c r="GG29" s="397"/>
      <c r="GH29" s="397"/>
      <c r="GI29" s="397"/>
      <c r="GJ29" s="397"/>
      <c r="GK29" s="397"/>
      <c r="GL29" s="397"/>
      <c r="GM29" s="397"/>
      <c r="GN29" s="397"/>
      <c r="GO29" s="397"/>
      <c r="GP29" s="397"/>
      <c r="GQ29" s="397"/>
      <c r="GR29" s="397"/>
      <c r="GS29" s="397"/>
      <c r="GT29" s="397"/>
      <c r="GU29" s="397"/>
      <c r="GV29" s="397"/>
      <c r="GW29" s="397"/>
      <c r="GX29" s="397"/>
      <c r="GY29" s="397"/>
      <c r="GZ29" s="397"/>
      <c r="HA29" s="397"/>
      <c r="HB29" s="397"/>
      <c r="HC29" s="397"/>
      <c r="HD29" s="397"/>
      <c r="HE29" s="397"/>
      <c r="HF29" s="397"/>
      <c r="HG29" s="397"/>
      <c r="HH29" s="397"/>
      <c r="HI29" s="397"/>
      <c r="HJ29" s="397"/>
      <c r="HK29" s="397"/>
      <c r="HL29" s="397"/>
      <c r="HM29" s="397"/>
      <c r="HN29" s="397"/>
      <c r="HO29" s="397"/>
      <c r="HP29" s="397"/>
      <c r="HQ29" s="397"/>
      <c r="HR29" s="397"/>
      <c r="HS29" s="397"/>
      <c r="HT29" s="397"/>
      <c r="HU29" s="397"/>
      <c r="HV29" s="397"/>
      <c r="HW29" s="397"/>
      <c r="HX29" s="397"/>
      <c r="HY29" s="397"/>
      <c r="HZ29" s="397"/>
      <c r="IA29" s="397"/>
      <c r="IB29" s="397"/>
      <c r="IC29" s="397"/>
      <c r="ID29" s="397"/>
      <c r="IE29" s="397"/>
      <c r="IF29" s="397"/>
      <c r="IG29" s="397"/>
      <c r="IH29" s="397"/>
      <c r="II29" s="397"/>
      <c r="IJ29" s="397"/>
      <c r="IK29" s="397"/>
      <c r="IL29" s="397"/>
      <c r="IM29" s="397"/>
      <c r="IN29" s="397"/>
      <c r="IO29" s="397"/>
      <c r="IP29" s="397"/>
      <c r="IQ29" s="397"/>
      <c r="IR29" s="397"/>
      <c r="IS29" s="397"/>
      <c r="IT29" s="397"/>
      <c r="IU29" s="397"/>
      <c r="IV29" s="397"/>
    </row>
    <row r="30" spans="1:256" s="400" customFormat="1" ht="24" customHeight="1" x14ac:dyDescent="0.25">
      <c r="A30" s="384">
        <v>42</v>
      </c>
      <c r="B30" s="32">
        <v>13</v>
      </c>
      <c r="C30" s="33">
        <v>56</v>
      </c>
      <c r="D30" s="34">
        <v>266</v>
      </c>
      <c r="E30" s="33">
        <v>795</v>
      </c>
      <c r="F30" s="31"/>
      <c r="G30" s="31" t="s">
        <v>2883</v>
      </c>
      <c r="H30" s="385" t="s">
        <v>2882</v>
      </c>
      <c r="I30" s="385" t="s">
        <v>2881</v>
      </c>
      <c r="J30" s="384" t="s">
        <v>2727</v>
      </c>
      <c r="K30" s="386">
        <v>41852</v>
      </c>
      <c r="L30" s="387">
        <v>2014</v>
      </c>
      <c r="M30" s="387">
        <v>7</v>
      </c>
      <c r="N30" s="387">
        <v>2</v>
      </c>
      <c r="O30" s="401" t="s">
        <v>2719</v>
      </c>
      <c r="P30" s="401" t="s">
        <v>2720</v>
      </c>
      <c r="Q30" s="401">
        <v>14</v>
      </c>
      <c r="R30" s="401">
        <v>40</v>
      </c>
      <c r="S30" s="401" t="s">
        <v>2721</v>
      </c>
      <c r="T30" s="446" t="s">
        <v>2822</v>
      </c>
      <c r="U30" s="389"/>
      <c r="V30" s="389"/>
      <c r="W30" s="408" t="s">
        <v>2861</v>
      </c>
      <c r="X30" s="409" t="s">
        <v>2793</v>
      </c>
      <c r="Y30" s="409" t="s">
        <v>2793</v>
      </c>
      <c r="Z30" s="402">
        <v>14022.3</v>
      </c>
      <c r="AA30" s="392">
        <v>650</v>
      </c>
      <c r="AB30" s="392">
        <v>350</v>
      </c>
      <c r="AC30" s="392">
        <v>0</v>
      </c>
      <c r="AD30" s="392">
        <v>283.39999999999998</v>
      </c>
      <c r="AE30" s="392"/>
      <c r="AF30" s="392"/>
      <c r="AG30" s="393"/>
      <c r="AH30" s="391">
        <v>168267.59999999998</v>
      </c>
      <c r="AI30" s="392">
        <v>7800</v>
      </c>
      <c r="AJ30" s="392">
        <v>4200</v>
      </c>
      <c r="AK30" s="392">
        <v>0</v>
      </c>
      <c r="AL30" s="392">
        <v>3400.7999999999997</v>
      </c>
      <c r="AM30" s="392">
        <v>24453.83</v>
      </c>
      <c r="AN30" s="394">
        <v>2445.38</v>
      </c>
      <c r="AO30" s="392">
        <v>7336.15</v>
      </c>
      <c r="AP30" s="392">
        <v>30811.800000000003</v>
      </c>
      <c r="AQ30" s="392"/>
      <c r="AR30" s="395">
        <v>5282.04</v>
      </c>
      <c r="AS30" s="392">
        <v>10460.52</v>
      </c>
      <c r="AT30" s="392">
        <v>3521.3999999999996</v>
      </c>
      <c r="AU30" s="392">
        <v>7800</v>
      </c>
      <c r="AV30" s="392"/>
      <c r="AW30" s="392"/>
      <c r="AX30" s="393"/>
      <c r="AY30" s="396">
        <v>275779.52</v>
      </c>
      <c r="AZ30" s="397"/>
      <c r="BA30" s="397">
        <v>871.71</v>
      </c>
      <c r="BB30" s="397">
        <v>2567.65</v>
      </c>
      <c r="BC30" s="397">
        <v>440.17</v>
      </c>
      <c r="BD30" s="397">
        <v>293.45</v>
      </c>
      <c r="BE30" s="397"/>
      <c r="BF30" s="397"/>
      <c r="BG30" s="397"/>
      <c r="BH30" s="397"/>
      <c r="BI30" s="397"/>
      <c r="BJ30" s="397"/>
      <c r="BK30" s="397"/>
      <c r="BL30" s="397"/>
      <c r="BM30" s="397"/>
      <c r="BN30" s="397"/>
      <c r="BO30" s="397"/>
      <c r="BP30" s="397"/>
      <c r="BQ30" s="397"/>
      <c r="BR30" s="397"/>
      <c r="BS30" s="397"/>
      <c r="BT30" s="397"/>
      <c r="BU30" s="397"/>
      <c r="BV30" s="397"/>
      <c r="BW30" s="397"/>
      <c r="BX30" s="397"/>
      <c r="BY30" s="397"/>
      <c r="BZ30" s="397"/>
      <c r="CA30" s="397"/>
      <c r="CB30" s="397"/>
      <c r="CC30" s="397"/>
      <c r="CD30" s="397"/>
      <c r="CE30" s="397"/>
      <c r="CF30" s="397"/>
      <c r="CG30" s="397"/>
      <c r="CH30" s="397"/>
      <c r="CI30" s="397"/>
      <c r="CJ30" s="397"/>
      <c r="CK30" s="397"/>
      <c r="CL30" s="397"/>
      <c r="CM30" s="397"/>
      <c r="CN30" s="397"/>
      <c r="CO30" s="397"/>
      <c r="CP30" s="397"/>
      <c r="CQ30" s="397"/>
      <c r="CR30" s="397"/>
      <c r="CS30" s="397"/>
      <c r="CT30" s="397"/>
      <c r="CU30" s="397"/>
      <c r="CV30" s="397"/>
      <c r="CW30" s="397"/>
      <c r="CX30" s="397"/>
      <c r="CY30" s="397"/>
      <c r="CZ30" s="397"/>
      <c r="DA30" s="397"/>
      <c r="DB30" s="397"/>
      <c r="DC30" s="397"/>
      <c r="DD30" s="397"/>
      <c r="DE30" s="397"/>
      <c r="DF30" s="397"/>
      <c r="DG30" s="397"/>
      <c r="DH30" s="397"/>
      <c r="DI30" s="397"/>
      <c r="DJ30" s="397"/>
      <c r="DK30" s="397"/>
      <c r="DL30" s="397"/>
      <c r="DM30" s="397"/>
      <c r="DN30" s="397"/>
      <c r="DO30" s="397"/>
      <c r="DP30" s="397"/>
      <c r="DQ30" s="397"/>
      <c r="DR30" s="397"/>
      <c r="DS30" s="397"/>
      <c r="DT30" s="397"/>
      <c r="DU30" s="397"/>
      <c r="DV30" s="397"/>
      <c r="DW30" s="397"/>
      <c r="DX30" s="397"/>
      <c r="DY30" s="397"/>
      <c r="DZ30" s="397"/>
      <c r="EA30" s="397"/>
      <c r="EB30" s="397"/>
      <c r="EC30" s="397"/>
      <c r="ED30" s="397"/>
      <c r="EE30" s="397"/>
      <c r="EF30" s="397"/>
      <c r="EG30" s="397"/>
      <c r="EH30" s="397"/>
      <c r="EI30" s="397"/>
      <c r="EJ30" s="397"/>
      <c r="EK30" s="397"/>
      <c r="EL30" s="397"/>
      <c r="EM30" s="397"/>
      <c r="EN30" s="397"/>
      <c r="EO30" s="397"/>
      <c r="EP30" s="397"/>
      <c r="EQ30" s="397"/>
      <c r="ER30" s="397"/>
      <c r="ES30" s="397"/>
      <c r="ET30" s="397"/>
      <c r="EU30" s="397"/>
      <c r="EV30" s="397"/>
      <c r="EW30" s="397"/>
      <c r="EX30" s="397"/>
      <c r="EY30" s="397"/>
      <c r="EZ30" s="397"/>
      <c r="FA30" s="397"/>
      <c r="FB30" s="397"/>
      <c r="FC30" s="397"/>
      <c r="FD30" s="397"/>
      <c r="FE30" s="397"/>
      <c r="FF30" s="397"/>
      <c r="FG30" s="397"/>
      <c r="FH30" s="397"/>
      <c r="FI30" s="397"/>
      <c r="FJ30" s="397"/>
      <c r="FK30" s="397"/>
      <c r="FL30" s="397"/>
      <c r="FM30" s="397"/>
      <c r="FN30" s="397"/>
      <c r="FO30" s="397"/>
      <c r="FP30" s="397"/>
      <c r="FQ30" s="397"/>
      <c r="FR30" s="397"/>
      <c r="FS30" s="397"/>
      <c r="FT30" s="397"/>
      <c r="FU30" s="397"/>
      <c r="FV30" s="397"/>
      <c r="FW30" s="397"/>
      <c r="FX30" s="397"/>
      <c r="FY30" s="397"/>
      <c r="FZ30" s="397"/>
      <c r="GA30" s="397"/>
      <c r="GB30" s="397"/>
      <c r="GC30" s="397"/>
      <c r="GD30" s="397"/>
      <c r="GE30" s="397"/>
      <c r="GF30" s="397"/>
      <c r="GG30" s="397"/>
      <c r="GH30" s="397"/>
      <c r="GI30" s="397"/>
      <c r="GJ30" s="397"/>
      <c r="GK30" s="397"/>
      <c r="GL30" s="397"/>
      <c r="GM30" s="397"/>
      <c r="GN30" s="397"/>
      <c r="GO30" s="397"/>
      <c r="GP30" s="397"/>
      <c r="GQ30" s="397"/>
      <c r="GR30" s="397"/>
      <c r="GS30" s="397"/>
      <c r="GT30" s="397"/>
      <c r="GU30" s="397"/>
      <c r="GV30" s="397"/>
      <c r="GW30" s="397"/>
      <c r="GX30" s="397"/>
      <c r="GY30" s="397"/>
      <c r="GZ30" s="397"/>
      <c r="HA30" s="397"/>
      <c r="HB30" s="397"/>
      <c r="HC30" s="397"/>
      <c r="HD30" s="397"/>
      <c r="HE30" s="397"/>
      <c r="HF30" s="397"/>
      <c r="HG30" s="397"/>
      <c r="HH30" s="397"/>
      <c r="HI30" s="397"/>
      <c r="HJ30" s="397"/>
      <c r="HK30" s="397"/>
      <c r="HL30" s="397"/>
      <c r="HM30" s="397"/>
      <c r="HN30" s="397"/>
      <c r="HO30" s="397"/>
      <c r="HP30" s="397"/>
      <c r="HQ30" s="397"/>
      <c r="HR30" s="397"/>
      <c r="HS30" s="397"/>
      <c r="HT30" s="397"/>
      <c r="HU30" s="397"/>
      <c r="HV30" s="397"/>
      <c r="HW30" s="397"/>
      <c r="HX30" s="397"/>
      <c r="HY30" s="397"/>
      <c r="HZ30" s="397"/>
      <c r="IA30" s="397"/>
      <c r="IB30" s="397"/>
      <c r="IC30" s="397"/>
      <c r="ID30" s="397"/>
      <c r="IE30" s="397"/>
      <c r="IF30" s="397"/>
      <c r="IG30" s="397"/>
      <c r="IH30" s="397"/>
      <c r="II30" s="397"/>
      <c r="IJ30" s="397"/>
      <c r="IK30" s="397"/>
      <c r="IL30" s="397"/>
      <c r="IM30" s="397"/>
      <c r="IN30" s="397"/>
      <c r="IO30" s="397"/>
      <c r="IP30" s="397"/>
      <c r="IQ30" s="397"/>
      <c r="IR30" s="397"/>
      <c r="IS30" s="397"/>
      <c r="IT30" s="397"/>
      <c r="IU30" s="397"/>
      <c r="IV30" s="397"/>
    </row>
    <row r="31" spans="1:256" s="400" customFormat="1" ht="24" customHeight="1" x14ac:dyDescent="0.25">
      <c r="A31" s="384">
        <v>43</v>
      </c>
      <c r="B31" s="32">
        <v>13</v>
      </c>
      <c r="C31" s="33">
        <v>56</v>
      </c>
      <c r="D31" s="34">
        <v>266</v>
      </c>
      <c r="E31" s="33">
        <v>795</v>
      </c>
      <c r="F31" s="31"/>
      <c r="G31" s="31" t="s">
        <v>2880</v>
      </c>
      <c r="H31" s="385" t="s">
        <v>2879</v>
      </c>
      <c r="I31" s="385" t="s">
        <v>2878</v>
      </c>
      <c r="J31" s="384" t="s">
        <v>2727</v>
      </c>
      <c r="K31" s="386">
        <v>42219</v>
      </c>
      <c r="L31" s="387">
        <v>2015</v>
      </c>
      <c r="M31" s="387">
        <v>6</v>
      </c>
      <c r="N31" s="387">
        <v>2</v>
      </c>
      <c r="O31" s="384" t="s">
        <v>2719</v>
      </c>
      <c r="P31" s="384" t="s">
        <v>2720</v>
      </c>
      <c r="Q31" s="384">
        <v>14</v>
      </c>
      <c r="R31" s="384">
        <v>40</v>
      </c>
      <c r="S31" s="384" t="s">
        <v>2721</v>
      </c>
      <c r="T31" s="446" t="s">
        <v>2822</v>
      </c>
      <c r="U31" s="389"/>
      <c r="V31" s="389"/>
      <c r="W31" s="385" t="s">
        <v>2861</v>
      </c>
      <c r="X31" s="390" t="s">
        <v>2793</v>
      </c>
      <c r="Y31" s="390" t="s">
        <v>2793</v>
      </c>
      <c r="Z31" s="391">
        <v>14022.3</v>
      </c>
      <c r="AA31" s="392">
        <v>650</v>
      </c>
      <c r="AB31" s="392">
        <v>350</v>
      </c>
      <c r="AC31" s="392">
        <v>0</v>
      </c>
      <c r="AD31" s="392">
        <v>283.39999999999998</v>
      </c>
      <c r="AE31" s="392"/>
      <c r="AF31" s="392"/>
      <c r="AG31" s="393"/>
      <c r="AH31" s="391">
        <v>168267.59999999998</v>
      </c>
      <c r="AI31" s="392">
        <v>7800</v>
      </c>
      <c r="AJ31" s="392">
        <v>4200</v>
      </c>
      <c r="AK31" s="392">
        <v>0</v>
      </c>
      <c r="AL31" s="392">
        <v>3400.7999999999997</v>
      </c>
      <c r="AM31" s="392">
        <v>24453.83</v>
      </c>
      <c r="AN31" s="394">
        <v>2445.38</v>
      </c>
      <c r="AO31" s="392">
        <v>7336.15</v>
      </c>
      <c r="AP31" s="392">
        <v>30811.800000000003</v>
      </c>
      <c r="AQ31" s="392"/>
      <c r="AR31" s="395">
        <v>5282.04</v>
      </c>
      <c r="AS31" s="392">
        <v>10460.52</v>
      </c>
      <c r="AT31" s="392">
        <v>3521.3999999999996</v>
      </c>
      <c r="AU31" s="392">
        <v>7800</v>
      </c>
      <c r="AV31" s="392"/>
      <c r="AW31" s="392"/>
      <c r="AX31" s="393"/>
      <c r="AY31" s="396">
        <v>275779.52</v>
      </c>
      <c r="AZ31" s="397"/>
      <c r="BA31" s="397">
        <v>871.71</v>
      </c>
      <c r="BB31" s="397">
        <v>2567.65</v>
      </c>
      <c r="BC31" s="397">
        <v>440.17</v>
      </c>
      <c r="BD31" s="397">
        <v>293.45</v>
      </c>
      <c r="BE31" s="397"/>
      <c r="BF31" s="397"/>
      <c r="BG31" s="397"/>
      <c r="BH31" s="397"/>
      <c r="BI31" s="397"/>
      <c r="BJ31" s="397"/>
      <c r="BK31" s="397"/>
      <c r="BL31" s="397"/>
      <c r="BM31" s="397"/>
      <c r="BN31" s="397"/>
      <c r="BO31" s="397"/>
      <c r="BP31" s="397"/>
      <c r="BQ31" s="397"/>
      <c r="BR31" s="397"/>
      <c r="BS31" s="397"/>
      <c r="BT31" s="397"/>
      <c r="BU31" s="397"/>
      <c r="BV31" s="397"/>
      <c r="BW31" s="397"/>
      <c r="BX31" s="397"/>
      <c r="BY31" s="397"/>
      <c r="BZ31" s="397"/>
      <c r="CA31" s="397"/>
      <c r="CB31" s="397"/>
      <c r="CC31" s="397"/>
      <c r="CD31" s="397"/>
      <c r="CE31" s="397"/>
      <c r="CF31" s="397"/>
      <c r="CG31" s="397"/>
      <c r="CH31" s="397"/>
      <c r="CI31" s="397"/>
      <c r="CJ31" s="397"/>
      <c r="CK31" s="397"/>
      <c r="CL31" s="397"/>
      <c r="CM31" s="397"/>
      <c r="CN31" s="397"/>
      <c r="CO31" s="397"/>
      <c r="CP31" s="397"/>
      <c r="CQ31" s="397"/>
      <c r="CR31" s="397"/>
      <c r="CS31" s="397"/>
      <c r="CT31" s="397"/>
      <c r="CU31" s="397"/>
      <c r="CV31" s="397"/>
      <c r="CW31" s="397"/>
      <c r="CX31" s="397"/>
      <c r="CY31" s="397"/>
      <c r="CZ31" s="397"/>
      <c r="DA31" s="397"/>
      <c r="DB31" s="397"/>
      <c r="DC31" s="397"/>
      <c r="DD31" s="397"/>
      <c r="DE31" s="397"/>
      <c r="DF31" s="397"/>
      <c r="DG31" s="397"/>
      <c r="DH31" s="397"/>
      <c r="DI31" s="397"/>
      <c r="DJ31" s="397"/>
      <c r="DK31" s="397"/>
      <c r="DL31" s="397"/>
      <c r="DM31" s="397"/>
      <c r="DN31" s="397"/>
      <c r="DO31" s="397"/>
      <c r="DP31" s="397"/>
      <c r="DQ31" s="397"/>
      <c r="DR31" s="397"/>
      <c r="DS31" s="397"/>
      <c r="DT31" s="397"/>
      <c r="DU31" s="397"/>
      <c r="DV31" s="397"/>
      <c r="DW31" s="397"/>
      <c r="DX31" s="397"/>
      <c r="DY31" s="397"/>
      <c r="DZ31" s="397"/>
      <c r="EA31" s="397"/>
      <c r="EB31" s="397"/>
      <c r="EC31" s="397"/>
      <c r="ED31" s="397"/>
      <c r="EE31" s="397"/>
      <c r="EF31" s="397"/>
      <c r="EG31" s="397"/>
      <c r="EH31" s="397"/>
      <c r="EI31" s="397"/>
      <c r="EJ31" s="397"/>
      <c r="EK31" s="397"/>
      <c r="EL31" s="397"/>
      <c r="EM31" s="397"/>
      <c r="EN31" s="397"/>
      <c r="EO31" s="397"/>
      <c r="EP31" s="397"/>
      <c r="EQ31" s="397"/>
      <c r="ER31" s="397"/>
      <c r="ES31" s="397"/>
      <c r="ET31" s="397"/>
      <c r="EU31" s="397"/>
      <c r="EV31" s="397"/>
      <c r="EW31" s="397"/>
      <c r="EX31" s="397"/>
      <c r="EY31" s="397"/>
      <c r="EZ31" s="397"/>
      <c r="FA31" s="397"/>
      <c r="FB31" s="397"/>
      <c r="FC31" s="397"/>
      <c r="FD31" s="397"/>
      <c r="FE31" s="397"/>
      <c r="FF31" s="397"/>
      <c r="FG31" s="397"/>
      <c r="FH31" s="397"/>
      <c r="FI31" s="397"/>
      <c r="FJ31" s="397"/>
      <c r="FK31" s="397"/>
      <c r="FL31" s="397"/>
      <c r="FM31" s="397"/>
      <c r="FN31" s="397"/>
      <c r="FO31" s="397"/>
      <c r="FP31" s="397"/>
      <c r="FQ31" s="397"/>
      <c r="FR31" s="397"/>
      <c r="FS31" s="397"/>
      <c r="FT31" s="397"/>
      <c r="FU31" s="397"/>
      <c r="FV31" s="397"/>
      <c r="FW31" s="397"/>
      <c r="FX31" s="397"/>
      <c r="FY31" s="397"/>
      <c r="FZ31" s="397"/>
      <c r="GA31" s="397"/>
      <c r="GB31" s="397"/>
      <c r="GC31" s="397"/>
      <c r="GD31" s="397"/>
      <c r="GE31" s="397"/>
      <c r="GF31" s="397"/>
      <c r="GG31" s="397"/>
      <c r="GH31" s="397"/>
      <c r="GI31" s="397"/>
      <c r="GJ31" s="397"/>
      <c r="GK31" s="397"/>
      <c r="GL31" s="397"/>
      <c r="GM31" s="397"/>
      <c r="GN31" s="397"/>
      <c r="GO31" s="397"/>
      <c r="GP31" s="397"/>
      <c r="GQ31" s="397"/>
      <c r="GR31" s="397"/>
      <c r="GS31" s="397"/>
      <c r="GT31" s="397"/>
      <c r="GU31" s="397"/>
      <c r="GV31" s="397"/>
      <c r="GW31" s="397"/>
      <c r="GX31" s="397"/>
      <c r="GY31" s="397"/>
      <c r="GZ31" s="397"/>
      <c r="HA31" s="397"/>
      <c r="HB31" s="397"/>
      <c r="HC31" s="397"/>
      <c r="HD31" s="397"/>
      <c r="HE31" s="397"/>
      <c r="HF31" s="397"/>
      <c r="HG31" s="397"/>
      <c r="HH31" s="397"/>
      <c r="HI31" s="397"/>
      <c r="HJ31" s="397"/>
      <c r="HK31" s="397"/>
      <c r="HL31" s="397"/>
      <c r="HM31" s="397"/>
      <c r="HN31" s="397"/>
      <c r="HO31" s="397"/>
      <c r="HP31" s="397"/>
      <c r="HQ31" s="397"/>
      <c r="HR31" s="397"/>
      <c r="HS31" s="397"/>
      <c r="HT31" s="397"/>
      <c r="HU31" s="397"/>
      <c r="HV31" s="397"/>
      <c r="HW31" s="397"/>
      <c r="HX31" s="397"/>
      <c r="HY31" s="397"/>
      <c r="HZ31" s="397"/>
      <c r="IA31" s="397"/>
      <c r="IB31" s="397"/>
      <c r="IC31" s="397"/>
      <c r="ID31" s="397"/>
      <c r="IE31" s="397"/>
      <c r="IF31" s="397"/>
      <c r="IG31" s="397"/>
      <c r="IH31" s="397"/>
      <c r="II31" s="397"/>
      <c r="IJ31" s="397"/>
      <c r="IK31" s="397"/>
      <c r="IL31" s="397"/>
      <c r="IM31" s="397"/>
      <c r="IN31" s="397"/>
      <c r="IO31" s="397"/>
      <c r="IP31" s="397"/>
      <c r="IQ31" s="397"/>
      <c r="IR31" s="397"/>
      <c r="IS31" s="397"/>
      <c r="IT31" s="397"/>
      <c r="IU31" s="397"/>
      <c r="IV31" s="397"/>
    </row>
    <row r="32" spans="1:256" s="400" customFormat="1" ht="24" customHeight="1" x14ac:dyDescent="0.25">
      <c r="A32" s="384">
        <v>44</v>
      </c>
      <c r="B32" s="32">
        <v>13</v>
      </c>
      <c r="C32" s="33">
        <v>56</v>
      </c>
      <c r="D32" s="34">
        <v>266</v>
      </c>
      <c r="E32" s="33">
        <v>795</v>
      </c>
      <c r="F32" s="31"/>
      <c r="G32" s="31" t="s">
        <v>2877</v>
      </c>
      <c r="H32" s="385" t="s">
        <v>2876</v>
      </c>
      <c r="I32" s="385" t="s">
        <v>2875</v>
      </c>
      <c r="J32" s="384" t="s">
        <v>2727</v>
      </c>
      <c r="K32" s="386">
        <v>42919</v>
      </c>
      <c r="L32" s="387">
        <v>2017</v>
      </c>
      <c r="M32" s="387">
        <v>4</v>
      </c>
      <c r="N32" s="387">
        <v>0</v>
      </c>
      <c r="O32" s="384" t="s">
        <v>2719</v>
      </c>
      <c r="P32" s="384" t="s">
        <v>2720</v>
      </c>
      <c r="Q32" s="384">
        <v>14</v>
      </c>
      <c r="R32" s="384">
        <v>40</v>
      </c>
      <c r="S32" s="384" t="s">
        <v>2721</v>
      </c>
      <c r="T32" s="446" t="s">
        <v>2822</v>
      </c>
      <c r="U32" s="389"/>
      <c r="V32" s="389"/>
      <c r="W32" s="385" t="s">
        <v>2861</v>
      </c>
      <c r="X32" s="390" t="s">
        <v>2793</v>
      </c>
      <c r="Y32" s="390" t="s">
        <v>2793</v>
      </c>
      <c r="Z32" s="391">
        <v>14022.3</v>
      </c>
      <c r="AA32" s="392">
        <v>650</v>
      </c>
      <c r="AB32" s="392">
        <v>350</v>
      </c>
      <c r="AC32" s="392">
        <v>0</v>
      </c>
      <c r="AD32" s="392">
        <v>0</v>
      </c>
      <c r="AE32" s="392"/>
      <c r="AF32" s="392"/>
      <c r="AG32" s="393"/>
      <c r="AH32" s="391">
        <v>168267.59999999998</v>
      </c>
      <c r="AI32" s="392">
        <v>7800</v>
      </c>
      <c r="AJ32" s="392">
        <v>4200</v>
      </c>
      <c r="AK32" s="392">
        <v>0</v>
      </c>
      <c r="AL32" s="392">
        <v>0</v>
      </c>
      <c r="AM32" s="392">
        <v>24453.83</v>
      </c>
      <c r="AN32" s="394">
        <v>2445.38</v>
      </c>
      <c r="AO32" s="392">
        <v>7336.15</v>
      </c>
      <c r="AP32" s="392">
        <v>30811.800000000003</v>
      </c>
      <c r="AQ32" s="392"/>
      <c r="AR32" s="395">
        <v>5282.04</v>
      </c>
      <c r="AS32" s="392">
        <v>10380</v>
      </c>
      <c r="AT32" s="392">
        <v>3521.3999999999996</v>
      </c>
      <c r="AU32" s="392">
        <v>7800</v>
      </c>
      <c r="AV32" s="392"/>
      <c r="AW32" s="392"/>
      <c r="AX32" s="393"/>
      <c r="AY32" s="396">
        <v>272298.2</v>
      </c>
      <c r="AZ32" s="397"/>
      <c r="BA32" s="397">
        <v>865</v>
      </c>
      <c r="BB32" s="397">
        <v>2567.65</v>
      </c>
      <c r="BC32" s="397">
        <v>440.17</v>
      </c>
      <c r="BD32" s="397">
        <v>293.45</v>
      </c>
      <c r="BE32" s="397"/>
      <c r="BF32" s="397"/>
      <c r="BG32" s="397"/>
      <c r="BH32" s="397"/>
      <c r="BI32" s="397"/>
      <c r="BJ32" s="397"/>
      <c r="BK32" s="397"/>
      <c r="BL32" s="397"/>
      <c r="BM32" s="397"/>
      <c r="BN32" s="397"/>
      <c r="BO32" s="397"/>
      <c r="BP32" s="397"/>
      <c r="BQ32" s="397"/>
      <c r="BR32" s="397"/>
      <c r="BS32" s="397"/>
      <c r="BT32" s="397"/>
      <c r="BU32" s="397"/>
      <c r="BV32" s="397"/>
      <c r="BW32" s="397"/>
      <c r="BX32" s="397"/>
      <c r="BY32" s="397"/>
      <c r="BZ32" s="397"/>
      <c r="CA32" s="397"/>
      <c r="CB32" s="397"/>
      <c r="CC32" s="397"/>
      <c r="CD32" s="397"/>
      <c r="CE32" s="397"/>
      <c r="CF32" s="397"/>
      <c r="CG32" s="397"/>
      <c r="CH32" s="397"/>
      <c r="CI32" s="397"/>
      <c r="CJ32" s="397"/>
      <c r="CK32" s="397"/>
      <c r="CL32" s="397"/>
      <c r="CM32" s="397"/>
      <c r="CN32" s="397"/>
      <c r="CO32" s="397"/>
      <c r="CP32" s="397"/>
      <c r="CQ32" s="397"/>
      <c r="CR32" s="397"/>
      <c r="CS32" s="397"/>
      <c r="CT32" s="397"/>
      <c r="CU32" s="397"/>
      <c r="CV32" s="397"/>
      <c r="CW32" s="397"/>
      <c r="CX32" s="397"/>
      <c r="CY32" s="397"/>
      <c r="CZ32" s="397"/>
      <c r="DA32" s="397"/>
      <c r="DB32" s="397"/>
      <c r="DC32" s="397"/>
      <c r="DD32" s="397"/>
      <c r="DE32" s="397"/>
      <c r="DF32" s="397"/>
      <c r="DG32" s="397"/>
      <c r="DH32" s="397"/>
      <c r="DI32" s="397"/>
      <c r="DJ32" s="397"/>
      <c r="DK32" s="397"/>
      <c r="DL32" s="397"/>
      <c r="DM32" s="397"/>
      <c r="DN32" s="397"/>
      <c r="DO32" s="397"/>
      <c r="DP32" s="397"/>
      <c r="DQ32" s="397"/>
      <c r="DR32" s="397"/>
      <c r="DS32" s="397"/>
      <c r="DT32" s="397"/>
      <c r="DU32" s="397"/>
      <c r="DV32" s="397"/>
      <c r="DW32" s="397"/>
      <c r="DX32" s="397"/>
      <c r="DY32" s="397"/>
      <c r="DZ32" s="397"/>
      <c r="EA32" s="397"/>
      <c r="EB32" s="397"/>
      <c r="EC32" s="397"/>
      <c r="ED32" s="397"/>
      <c r="EE32" s="397"/>
      <c r="EF32" s="397"/>
      <c r="EG32" s="397"/>
      <c r="EH32" s="397"/>
      <c r="EI32" s="397"/>
      <c r="EJ32" s="397"/>
      <c r="EK32" s="397"/>
      <c r="EL32" s="397"/>
      <c r="EM32" s="397"/>
      <c r="EN32" s="397"/>
      <c r="EO32" s="397"/>
      <c r="EP32" s="397"/>
      <c r="EQ32" s="397"/>
      <c r="ER32" s="397"/>
      <c r="ES32" s="397"/>
      <c r="ET32" s="397"/>
      <c r="EU32" s="397"/>
      <c r="EV32" s="397"/>
      <c r="EW32" s="397"/>
      <c r="EX32" s="397"/>
      <c r="EY32" s="397"/>
      <c r="EZ32" s="397"/>
      <c r="FA32" s="397"/>
      <c r="FB32" s="397"/>
      <c r="FC32" s="397"/>
      <c r="FD32" s="397"/>
      <c r="FE32" s="397"/>
      <c r="FF32" s="397"/>
      <c r="FG32" s="397"/>
      <c r="FH32" s="397"/>
      <c r="FI32" s="397"/>
      <c r="FJ32" s="397"/>
      <c r="FK32" s="397"/>
      <c r="FL32" s="397"/>
      <c r="FM32" s="397"/>
      <c r="FN32" s="397"/>
      <c r="FO32" s="397"/>
      <c r="FP32" s="397"/>
      <c r="FQ32" s="397"/>
      <c r="FR32" s="397"/>
      <c r="FS32" s="397"/>
      <c r="FT32" s="397"/>
      <c r="FU32" s="397"/>
      <c r="FV32" s="397"/>
      <c r="FW32" s="397"/>
      <c r="FX32" s="397"/>
      <c r="FY32" s="397"/>
      <c r="FZ32" s="397"/>
      <c r="GA32" s="397"/>
      <c r="GB32" s="397"/>
      <c r="GC32" s="397"/>
      <c r="GD32" s="397"/>
      <c r="GE32" s="397"/>
      <c r="GF32" s="397"/>
      <c r="GG32" s="397"/>
      <c r="GH32" s="397"/>
      <c r="GI32" s="397"/>
      <c r="GJ32" s="397"/>
      <c r="GK32" s="397"/>
      <c r="GL32" s="397"/>
      <c r="GM32" s="397"/>
      <c r="GN32" s="397"/>
      <c r="GO32" s="397"/>
      <c r="GP32" s="397"/>
      <c r="GQ32" s="397"/>
      <c r="GR32" s="397"/>
      <c r="GS32" s="397"/>
      <c r="GT32" s="397"/>
      <c r="GU32" s="397"/>
      <c r="GV32" s="397"/>
      <c r="GW32" s="397"/>
      <c r="GX32" s="397"/>
      <c r="GY32" s="397"/>
      <c r="GZ32" s="397"/>
      <c r="HA32" s="397"/>
      <c r="HB32" s="397"/>
      <c r="HC32" s="397"/>
      <c r="HD32" s="397"/>
      <c r="HE32" s="397"/>
      <c r="HF32" s="397"/>
      <c r="HG32" s="397"/>
      <c r="HH32" s="397"/>
      <c r="HI32" s="397"/>
      <c r="HJ32" s="397"/>
      <c r="HK32" s="397"/>
      <c r="HL32" s="397"/>
      <c r="HM32" s="397"/>
      <c r="HN32" s="397"/>
      <c r="HO32" s="397"/>
      <c r="HP32" s="397"/>
      <c r="HQ32" s="397"/>
      <c r="HR32" s="397"/>
      <c r="HS32" s="397"/>
      <c r="HT32" s="397"/>
      <c r="HU32" s="397"/>
      <c r="HV32" s="397"/>
      <c r="HW32" s="397"/>
      <c r="HX32" s="397"/>
      <c r="HY32" s="397"/>
      <c r="HZ32" s="397"/>
      <c r="IA32" s="397"/>
      <c r="IB32" s="397"/>
      <c r="IC32" s="397"/>
      <c r="ID32" s="397"/>
      <c r="IE32" s="397"/>
      <c r="IF32" s="397"/>
      <c r="IG32" s="397"/>
      <c r="IH32" s="397"/>
      <c r="II32" s="397"/>
      <c r="IJ32" s="397"/>
      <c r="IK32" s="397"/>
      <c r="IL32" s="397"/>
      <c r="IM32" s="397"/>
      <c r="IN32" s="397"/>
      <c r="IO32" s="397"/>
      <c r="IP32" s="397"/>
      <c r="IQ32" s="397"/>
      <c r="IR32" s="397"/>
      <c r="IS32" s="397"/>
      <c r="IT32" s="397"/>
      <c r="IU32" s="397"/>
      <c r="IV32" s="397"/>
    </row>
    <row r="33" spans="1:256" s="400" customFormat="1" ht="24" customHeight="1" x14ac:dyDescent="0.25">
      <c r="A33" s="384">
        <v>46</v>
      </c>
      <c r="B33" s="32">
        <v>13</v>
      </c>
      <c r="C33" s="33">
        <v>56</v>
      </c>
      <c r="D33" s="34">
        <v>266</v>
      </c>
      <c r="E33" s="33">
        <v>795</v>
      </c>
      <c r="F33" s="31"/>
      <c r="G33" s="31" t="s">
        <v>2874</v>
      </c>
      <c r="H33" s="385" t="s">
        <v>2873</v>
      </c>
      <c r="I33" s="385" t="s">
        <v>2872</v>
      </c>
      <c r="J33" s="384" t="s">
        <v>2727</v>
      </c>
      <c r="K33" s="386">
        <v>42919</v>
      </c>
      <c r="L33" s="387">
        <v>2017</v>
      </c>
      <c r="M33" s="387">
        <v>4</v>
      </c>
      <c r="N33" s="387">
        <v>0</v>
      </c>
      <c r="O33" s="384" t="s">
        <v>2719</v>
      </c>
      <c r="P33" s="384" t="s">
        <v>2720</v>
      </c>
      <c r="Q33" s="384">
        <v>15</v>
      </c>
      <c r="R33" s="384">
        <v>40</v>
      </c>
      <c r="S33" s="384" t="s">
        <v>2721</v>
      </c>
      <c r="T33" s="446" t="s">
        <v>2822</v>
      </c>
      <c r="U33" s="389"/>
      <c r="V33" s="389"/>
      <c r="W33" s="385" t="s">
        <v>2871</v>
      </c>
      <c r="X33" s="390" t="s">
        <v>2793</v>
      </c>
      <c r="Y33" s="390" t="s">
        <v>2793</v>
      </c>
      <c r="Z33" s="391">
        <v>15135.6</v>
      </c>
      <c r="AA33" s="392">
        <v>650</v>
      </c>
      <c r="AB33" s="392">
        <v>350</v>
      </c>
      <c r="AC33" s="392">
        <v>0</v>
      </c>
      <c r="AD33" s="392">
        <v>0</v>
      </c>
      <c r="AE33" s="392"/>
      <c r="AF33" s="392"/>
      <c r="AG33" s="393"/>
      <c r="AH33" s="391">
        <v>181627.2</v>
      </c>
      <c r="AI33" s="392">
        <v>7800</v>
      </c>
      <c r="AJ33" s="392">
        <v>4200</v>
      </c>
      <c r="AK33" s="392">
        <v>0</v>
      </c>
      <c r="AL33" s="392">
        <v>0</v>
      </c>
      <c r="AM33" s="392">
        <v>26309.33</v>
      </c>
      <c r="AN33" s="394">
        <v>2630.93</v>
      </c>
      <c r="AO33" s="392">
        <v>7892.8</v>
      </c>
      <c r="AP33" s="392">
        <v>33149.760000000002</v>
      </c>
      <c r="AQ33" s="392"/>
      <c r="AR33" s="395">
        <v>5682.84</v>
      </c>
      <c r="AS33" s="392">
        <v>10757.88</v>
      </c>
      <c r="AT33" s="392">
        <v>3788.5199999999995</v>
      </c>
      <c r="AU33" s="392">
        <v>7800</v>
      </c>
      <c r="AV33" s="392"/>
      <c r="AW33" s="392"/>
      <c r="AX33" s="393"/>
      <c r="AY33" s="396">
        <v>291639.26000000007</v>
      </c>
      <c r="AZ33" s="397"/>
      <c r="BA33" s="397">
        <v>896.49</v>
      </c>
      <c r="BB33" s="397">
        <v>2762.48</v>
      </c>
      <c r="BC33" s="397">
        <v>473.57</v>
      </c>
      <c r="BD33" s="397">
        <v>315.70999999999998</v>
      </c>
      <c r="BE33" s="397"/>
      <c r="BF33" s="397"/>
      <c r="BG33" s="397"/>
      <c r="BH33" s="397"/>
      <c r="BI33" s="397"/>
      <c r="BJ33" s="397"/>
      <c r="BK33" s="397"/>
      <c r="BL33" s="397"/>
      <c r="BM33" s="397"/>
      <c r="BN33" s="397"/>
      <c r="BO33" s="397"/>
      <c r="BP33" s="397"/>
      <c r="BQ33" s="397"/>
      <c r="BR33" s="397"/>
      <c r="BS33" s="397"/>
      <c r="BT33" s="397"/>
      <c r="BU33" s="397"/>
      <c r="BV33" s="397"/>
      <c r="BW33" s="397"/>
      <c r="BX33" s="397"/>
      <c r="BY33" s="397"/>
      <c r="BZ33" s="397"/>
      <c r="CA33" s="397"/>
      <c r="CB33" s="397"/>
      <c r="CC33" s="397"/>
      <c r="CD33" s="397"/>
      <c r="CE33" s="397"/>
      <c r="CF33" s="397"/>
      <c r="CG33" s="397"/>
      <c r="CH33" s="397"/>
      <c r="CI33" s="397"/>
      <c r="CJ33" s="397"/>
      <c r="CK33" s="397"/>
      <c r="CL33" s="397"/>
      <c r="CM33" s="397"/>
      <c r="CN33" s="397"/>
      <c r="CO33" s="397"/>
      <c r="CP33" s="397"/>
      <c r="CQ33" s="397"/>
      <c r="CR33" s="397"/>
      <c r="CS33" s="397"/>
      <c r="CT33" s="397"/>
      <c r="CU33" s="397"/>
      <c r="CV33" s="397"/>
      <c r="CW33" s="397"/>
      <c r="CX33" s="397"/>
      <c r="CY33" s="397"/>
      <c r="CZ33" s="397"/>
      <c r="DA33" s="397"/>
      <c r="DB33" s="397"/>
      <c r="DC33" s="397"/>
      <c r="DD33" s="397"/>
      <c r="DE33" s="397"/>
      <c r="DF33" s="397"/>
      <c r="DG33" s="397"/>
      <c r="DH33" s="397"/>
      <c r="DI33" s="397"/>
      <c r="DJ33" s="397"/>
      <c r="DK33" s="397"/>
      <c r="DL33" s="397"/>
      <c r="DM33" s="397"/>
      <c r="DN33" s="397"/>
      <c r="DO33" s="397"/>
      <c r="DP33" s="397"/>
      <c r="DQ33" s="397"/>
      <c r="DR33" s="397"/>
      <c r="DS33" s="397"/>
      <c r="DT33" s="397"/>
      <c r="DU33" s="397"/>
      <c r="DV33" s="397"/>
      <c r="DW33" s="397"/>
      <c r="DX33" s="397"/>
      <c r="DY33" s="397"/>
      <c r="DZ33" s="397"/>
      <c r="EA33" s="397"/>
      <c r="EB33" s="397"/>
      <c r="EC33" s="397"/>
      <c r="ED33" s="397"/>
      <c r="EE33" s="397"/>
      <c r="EF33" s="397"/>
      <c r="EG33" s="397"/>
      <c r="EH33" s="397"/>
      <c r="EI33" s="397"/>
      <c r="EJ33" s="397"/>
      <c r="EK33" s="397"/>
      <c r="EL33" s="397"/>
      <c r="EM33" s="397"/>
      <c r="EN33" s="397"/>
      <c r="EO33" s="397"/>
      <c r="EP33" s="397"/>
      <c r="EQ33" s="397"/>
      <c r="ER33" s="397"/>
      <c r="ES33" s="397"/>
      <c r="ET33" s="397"/>
      <c r="EU33" s="397"/>
      <c r="EV33" s="397"/>
      <c r="EW33" s="397"/>
      <c r="EX33" s="397"/>
      <c r="EY33" s="397"/>
      <c r="EZ33" s="397"/>
      <c r="FA33" s="397"/>
      <c r="FB33" s="397"/>
      <c r="FC33" s="397"/>
      <c r="FD33" s="397"/>
      <c r="FE33" s="397"/>
      <c r="FF33" s="397"/>
      <c r="FG33" s="397"/>
      <c r="FH33" s="397"/>
      <c r="FI33" s="397"/>
      <c r="FJ33" s="397"/>
      <c r="FK33" s="397"/>
      <c r="FL33" s="397"/>
      <c r="FM33" s="397"/>
      <c r="FN33" s="397"/>
      <c r="FO33" s="397"/>
      <c r="FP33" s="397"/>
      <c r="FQ33" s="397"/>
      <c r="FR33" s="397"/>
      <c r="FS33" s="397"/>
      <c r="FT33" s="397"/>
      <c r="FU33" s="397"/>
      <c r="FV33" s="397"/>
      <c r="FW33" s="397"/>
      <c r="FX33" s="397"/>
      <c r="FY33" s="397"/>
      <c r="FZ33" s="397"/>
      <c r="GA33" s="397"/>
      <c r="GB33" s="397"/>
      <c r="GC33" s="397"/>
      <c r="GD33" s="397"/>
      <c r="GE33" s="397"/>
      <c r="GF33" s="397"/>
      <c r="GG33" s="397"/>
      <c r="GH33" s="397"/>
      <c r="GI33" s="397"/>
      <c r="GJ33" s="397"/>
      <c r="GK33" s="397"/>
      <c r="GL33" s="397"/>
      <c r="GM33" s="397"/>
      <c r="GN33" s="397"/>
      <c r="GO33" s="397"/>
      <c r="GP33" s="397"/>
      <c r="GQ33" s="397"/>
      <c r="GR33" s="397"/>
      <c r="GS33" s="397"/>
      <c r="GT33" s="397"/>
      <c r="GU33" s="397"/>
      <c r="GV33" s="397"/>
      <c r="GW33" s="397"/>
      <c r="GX33" s="397"/>
      <c r="GY33" s="397"/>
      <c r="GZ33" s="397"/>
      <c r="HA33" s="397"/>
      <c r="HB33" s="397"/>
      <c r="HC33" s="397"/>
      <c r="HD33" s="397"/>
      <c r="HE33" s="397"/>
      <c r="HF33" s="397"/>
      <c r="HG33" s="397"/>
      <c r="HH33" s="397"/>
      <c r="HI33" s="397"/>
      <c r="HJ33" s="397"/>
      <c r="HK33" s="397"/>
      <c r="HL33" s="397"/>
      <c r="HM33" s="397"/>
      <c r="HN33" s="397"/>
      <c r="HO33" s="397"/>
      <c r="HP33" s="397"/>
      <c r="HQ33" s="397"/>
      <c r="HR33" s="397"/>
      <c r="HS33" s="397"/>
      <c r="HT33" s="397"/>
      <c r="HU33" s="397"/>
      <c r="HV33" s="397"/>
      <c r="HW33" s="397"/>
      <c r="HX33" s="397"/>
      <c r="HY33" s="397"/>
      <c r="HZ33" s="397"/>
      <c r="IA33" s="397"/>
      <c r="IB33" s="397"/>
      <c r="IC33" s="397"/>
      <c r="ID33" s="397"/>
      <c r="IE33" s="397"/>
      <c r="IF33" s="397"/>
      <c r="IG33" s="397"/>
      <c r="IH33" s="397"/>
      <c r="II33" s="397"/>
      <c r="IJ33" s="397"/>
      <c r="IK33" s="397"/>
      <c r="IL33" s="397"/>
      <c r="IM33" s="397"/>
      <c r="IN33" s="397"/>
      <c r="IO33" s="397"/>
      <c r="IP33" s="397"/>
      <c r="IQ33" s="397"/>
      <c r="IR33" s="397"/>
      <c r="IS33" s="397"/>
      <c r="IT33" s="397"/>
      <c r="IU33" s="397"/>
      <c r="IV33" s="397"/>
    </row>
    <row r="34" spans="1:256" s="400" customFormat="1" ht="24" customHeight="1" x14ac:dyDescent="0.25">
      <c r="A34" s="384">
        <v>47</v>
      </c>
      <c r="B34" s="32">
        <v>13</v>
      </c>
      <c r="C34" s="33">
        <v>56</v>
      </c>
      <c r="D34" s="34">
        <v>266</v>
      </c>
      <c r="E34" s="33">
        <v>795</v>
      </c>
      <c r="F34" s="31"/>
      <c r="G34" s="31" t="s">
        <v>2870</v>
      </c>
      <c r="H34" s="385" t="s">
        <v>2869</v>
      </c>
      <c r="I34" s="385" t="s">
        <v>2868</v>
      </c>
      <c r="J34" s="384" t="s">
        <v>2727</v>
      </c>
      <c r="K34" s="503">
        <v>43497</v>
      </c>
      <c r="L34" s="387">
        <v>2019</v>
      </c>
      <c r="M34" s="387">
        <v>2</v>
      </c>
      <c r="N34" s="387">
        <v>0</v>
      </c>
      <c r="O34" s="388" t="s">
        <v>2770</v>
      </c>
      <c r="P34" s="388" t="s">
        <v>2720</v>
      </c>
      <c r="Q34" s="384">
        <v>16</v>
      </c>
      <c r="R34" s="384">
        <v>40</v>
      </c>
      <c r="S34" s="384" t="s">
        <v>2721</v>
      </c>
      <c r="T34" s="446" t="s">
        <v>2822</v>
      </c>
      <c r="U34" s="389"/>
      <c r="V34" s="389"/>
      <c r="W34" s="385" t="s">
        <v>2867</v>
      </c>
      <c r="X34" s="390" t="s">
        <v>2793</v>
      </c>
      <c r="Y34" s="390" t="s">
        <v>2793</v>
      </c>
      <c r="Z34" s="391">
        <v>17551.169999999998</v>
      </c>
      <c r="AA34" s="392">
        <v>650</v>
      </c>
      <c r="AB34" s="392">
        <v>350</v>
      </c>
      <c r="AC34" s="392">
        <v>0</v>
      </c>
      <c r="AD34" s="392">
        <v>0</v>
      </c>
      <c r="AE34" s="392"/>
      <c r="AF34" s="392"/>
      <c r="AG34" s="393"/>
      <c r="AH34" s="391">
        <v>210614.03999999998</v>
      </c>
      <c r="AI34" s="392">
        <v>7800</v>
      </c>
      <c r="AJ34" s="392">
        <v>4200</v>
      </c>
      <c r="AK34" s="392">
        <v>0</v>
      </c>
      <c r="AL34" s="392">
        <v>0</v>
      </c>
      <c r="AM34" s="392">
        <v>29251.95</v>
      </c>
      <c r="AN34" s="394">
        <v>2925.2</v>
      </c>
      <c r="AO34" s="392">
        <v>8775.59</v>
      </c>
      <c r="AP34" s="392">
        <v>36857.399999999994</v>
      </c>
      <c r="AQ34" s="392"/>
      <c r="AR34" s="395">
        <v>6318.48</v>
      </c>
      <c r="AS34" s="392">
        <v>11357.16</v>
      </c>
      <c r="AT34" s="392">
        <v>4212.24</v>
      </c>
      <c r="AU34" s="392">
        <v>0</v>
      </c>
      <c r="AV34" s="392"/>
      <c r="AW34" s="392"/>
      <c r="AX34" s="393"/>
      <c r="AY34" s="396">
        <v>322312.06</v>
      </c>
      <c r="AZ34" s="397"/>
      <c r="BA34" s="397">
        <v>946.43</v>
      </c>
      <c r="BB34" s="397">
        <v>3071.45</v>
      </c>
      <c r="BC34" s="397">
        <v>526.54</v>
      </c>
      <c r="BD34" s="397">
        <v>351.02</v>
      </c>
      <c r="BE34" s="397"/>
      <c r="BF34" s="397"/>
      <c r="BG34" s="397"/>
      <c r="BH34" s="397"/>
      <c r="BI34" s="397"/>
      <c r="BJ34" s="397"/>
      <c r="BK34" s="397"/>
      <c r="BL34" s="397"/>
      <c r="BM34" s="397"/>
      <c r="BN34" s="397"/>
      <c r="BO34" s="397"/>
      <c r="BP34" s="397"/>
      <c r="BQ34" s="397"/>
      <c r="BR34" s="397"/>
      <c r="BS34" s="397"/>
      <c r="BT34" s="397"/>
      <c r="BU34" s="397"/>
      <c r="BV34" s="397"/>
      <c r="BW34" s="397"/>
      <c r="BX34" s="397"/>
      <c r="BY34" s="397"/>
      <c r="BZ34" s="397"/>
      <c r="CA34" s="397"/>
      <c r="CB34" s="397"/>
      <c r="CC34" s="397"/>
      <c r="CD34" s="397"/>
      <c r="CE34" s="397"/>
      <c r="CF34" s="397"/>
      <c r="CG34" s="397"/>
      <c r="CH34" s="397"/>
      <c r="CI34" s="397"/>
      <c r="CJ34" s="397"/>
      <c r="CK34" s="397"/>
      <c r="CL34" s="397"/>
      <c r="CM34" s="397"/>
      <c r="CN34" s="397"/>
      <c r="CO34" s="397"/>
      <c r="CP34" s="397"/>
      <c r="CQ34" s="397"/>
      <c r="CR34" s="397"/>
      <c r="CS34" s="397"/>
      <c r="CT34" s="397"/>
      <c r="CU34" s="397"/>
      <c r="CV34" s="397"/>
      <c r="CW34" s="397"/>
      <c r="CX34" s="397"/>
      <c r="CY34" s="397"/>
      <c r="CZ34" s="397"/>
      <c r="DA34" s="397"/>
      <c r="DB34" s="397"/>
      <c r="DC34" s="397"/>
      <c r="DD34" s="397"/>
      <c r="DE34" s="397"/>
      <c r="DF34" s="397"/>
      <c r="DG34" s="397"/>
      <c r="DH34" s="397"/>
      <c r="DI34" s="397"/>
      <c r="DJ34" s="397"/>
      <c r="DK34" s="397"/>
      <c r="DL34" s="397"/>
      <c r="DM34" s="397"/>
      <c r="DN34" s="397"/>
      <c r="DO34" s="397"/>
      <c r="DP34" s="397"/>
      <c r="DQ34" s="397"/>
      <c r="DR34" s="397"/>
      <c r="DS34" s="397"/>
      <c r="DT34" s="397"/>
      <c r="DU34" s="397"/>
      <c r="DV34" s="397"/>
      <c r="DW34" s="397"/>
      <c r="DX34" s="397"/>
      <c r="DY34" s="397"/>
      <c r="DZ34" s="397"/>
      <c r="EA34" s="397"/>
      <c r="EB34" s="397"/>
      <c r="EC34" s="397"/>
      <c r="ED34" s="397"/>
      <c r="EE34" s="397"/>
      <c r="EF34" s="397"/>
      <c r="EG34" s="397"/>
      <c r="EH34" s="397"/>
      <c r="EI34" s="397"/>
      <c r="EJ34" s="397"/>
      <c r="EK34" s="397"/>
      <c r="EL34" s="397"/>
      <c r="EM34" s="397"/>
      <c r="EN34" s="397"/>
      <c r="EO34" s="397"/>
      <c r="EP34" s="397"/>
      <c r="EQ34" s="397"/>
      <c r="ER34" s="397"/>
      <c r="ES34" s="397"/>
      <c r="ET34" s="397"/>
      <c r="EU34" s="397"/>
      <c r="EV34" s="397"/>
      <c r="EW34" s="397"/>
      <c r="EX34" s="397"/>
      <c r="EY34" s="397"/>
      <c r="EZ34" s="397"/>
      <c r="FA34" s="397"/>
      <c r="FB34" s="397"/>
      <c r="FC34" s="397"/>
      <c r="FD34" s="397"/>
      <c r="FE34" s="397"/>
      <c r="FF34" s="397"/>
      <c r="FG34" s="397"/>
      <c r="FH34" s="397"/>
      <c r="FI34" s="397"/>
      <c r="FJ34" s="397"/>
      <c r="FK34" s="397"/>
      <c r="FL34" s="397"/>
      <c r="FM34" s="397"/>
      <c r="FN34" s="397"/>
      <c r="FO34" s="397"/>
      <c r="FP34" s="397"/>
      <c r="FQ34" s="397"/>
      <c r="FR34" s="397"/>
      <c r="FS34" s="397"/>
      <c r="FT34" s="397"/>
      <c r="FU34" s="397"/>
      <c r="FV34" s="397"/>
      <c r="FW34" s="397"/>
      <c r="FX34" s="397"/>
      <c r="FY34" s="397"/>
      <c r="FZ34" s="397"/>
      <c r="GA34" s="397"/>
      <c r="GB34" s="397"/>
      <c r="GC34" s="397"/>
      <c r="GD34" s="397"/>
      <c r="GE34" s="397"/>
      <c r="GF34" s="397"/>
      <c r="GG34" s="397"/>
      <c r="GH34" s="397"/>
      <c r="GI34" s="397"/>
      <c r="GJ34" s="397"/>
      <c r="GK34" s="397"/>
      <c r="GL34" s="397"/>
      <c r="GM34" s="397"/>
      <c r="GN34" s="397"/>
      <c r="GO34" s="397"/>
      <c r="GP34" s="397"/>
      <c r="GQ34" s="397"/>
      <c r="GR34" s="397"/>
      <c r="GS34" s="397"/>
      <c r="GT34" s="397"/>
      <c r="GU34" s="397"/>
      <c r="GV34" s="397"/>
      <c r="GW34" s="397"/>
      <c r="GX34" s="397"/>
      <c r="GY34" s="397"/>
      <c r="GZ34" s="397"/>
      <c r="HA34" s="397"/>
      <c r="HB34" s="397"/>
      <c r="HC34" s="397"/>
      <c r="HD34" s="397"/>
      <c r="HE34" s="397"/>
      <c r="HF34" s="397"/>
      <c r="HG34" s="397"/>
      <c r="HH34" s="397"/>
      <c r="HI34" s="397"/>
      <c r="HJ34" s="397"/>
      <c r="HK34" s="397"/>
      <c r="HL34" s="397"/>
      <c r="HM34" s="397"/>
      <c r="HN34" s="397"/>
      <c r="HO34" s="397"/>
      <c r="HP34" s="397"/>
      <c r="HQ34" s="397"/>
      <c r="HR34" s="397"/>
      <c r="HS34" s="397"/>
      <c r="HT34" s="397"/>
      <c r="HU34" s="397"/>
      <c r="HV34" s="397"/>
      <c r="HW34" s="397"/>
      <c r="HX34" s="397"/>
      <c r="HY34" s="397"/>
      <c r="HZ34" s="397"/>
      <c r="IA34" s="397"/>
      <c r="IB34" s="397"/>
      <c r="IC34" s="397"/>
      <c r="ID34" s="397"/>
      <c r="IE34" s="397"/>
      <c r="IF34" s="397"/>
      <c r="IG34" s="397"/>
      <c r="IH34" s="397"/>
      <c r="II34" s="397"/>
      <c r="IJ34" s="397"/>
      <c r="IK34" s="397"/>
      <c r="IL34" s="397"/>
      <c r="IM34" s="397"/>
      <c r="IN34" s="397"/>
      <c r="IO34" s="397"/>
      <c r="IP34" s="397"/>
      <c r="IQ34" s="397"/>
      <c r="IR34" s="397"/>
      <c r="IS34" s="397"/>
      <c r="IT34" s="397"/>
      <c r="IU34" s="397"/>
      <c r="IV34" s="397"/>
    </row>
    <row r="35" spans="1:256" s="419" customFormat="1" ht="24" customHeight="1" x14ac:dyDescent="0.25">
      <c r="A35" s="428">
        <v>48</v>
      </c>
      <c r="B35" s="500">
        <v>13</v>
      </c>
      <c r="C35" s="498">
        <v>56</v>
      </c>
      <c r="D35" s="499">
        <v>266</v>
      </c>
      <c r="E35" s="498">
        <v>795</v>
      </c>
      <c r="F35" s="497"/>
      <c r="G35" s="497" t="s">
        <v>2866</v>
      </c>
      <c r="H35" s="427" t="s">
        <v>2862</v>
      </c>
      <c r="I35" s="427"/>
      <c r="J35" s="428"/>
      <c r="K35" s="496"/>
      <c r="L35" s="495"/>
      <c r="M35" s="495">
        <v>2021</v>
      </c>
      <c r="N35" s="495"/>
      <c r="O35" s="429"/>
      <c r="P35" s="429" t="s">
        <v>2824</v>
      </c>
      <c r="Q35" s="428">
        <v>14</v>
      </c>
      <c r="R35" s="428">
        <v>40</v>
      </c>
      <c r="S35" s="428" t="s">
        <v>2721</v>
      </c>
      <c r="T35" s="502" t="s">
        <v>2822</v>
      </c>
      <c r="U35" s="501"/>
      <c r="V35" s="501"/>
      <c r="W35" s="427" t="s">
        <v>2861</v>
      </c>
      <c r="X35" s="426" t="s">
        <v>2793</v>
      </c>
      <c r="Y35" s="426" t="s">
        <v>2793</v>
      </c>
      <c r="Z35" s="425">
        <v>0</v>
      </c>
      <c r="AA35" s="423">
        <v>0</v>
      </c>
      <c r="AB35" s="423">
        <v>0</v>
      </c>
      <c r="AC35" s="423">
        <v>0</v>
      </c>
      <c r="AD35" s="423">
        <v>0</v>
      </c>
      <c r="AE35" s="423"/>
      <c r="AF35" s="423"/>
      <c r="AG35" s="422"/>
      <c r="AH35" s="425">
        <v>0</v>
      </c>
      <c r="AI35" s="423">
        <v>0</v>
      </c>
      <c r="AJ35" s="423">
        <v>0</v>
      </c>
      <c r="AK35" s="423">
        <v>0</v>
      </c>
      <c r="AL35" s="423">
        <v>0</v>
      </c>
      <c r="AM35" s="423">
        <v>0</v>
      </c>
      <c r="AN35" s="494">
        <v>0</v>
      </c>
      <c r="AO35" s="423">
        <v>0</v>
      </c>
      <c r="AP35" s="423">
        <v>0</v>
      </c>
      <c r="AQ35" s="423"/>
      <c r="AR35" s="424">
        <v>0</v>
      </c>
      <c r="AS35" s="423">
        <v>0</v>
      </c>
      <c r="AT35" s="423">
        <v>0</v>
      </c>
      <c r="AU35" s="423">
        <v>0</v>
      </c>
      <c r="AV35" s="423"/>
      <c r="AW35" s="423"/>
      <c r="AX35" s="422"/>
      <c r="AY35" s="421">
        <v>0</v>
      </c>
      <c r="AZ35" s="420"/>
      <c r="BA35" s="420">
        <v>0</v>
      </c>
      <c r="BB35" s="420">
        <v>0</v>
      </c>
      <c r="BC35" s="420">
        <v>0</v>
      </c>
      <c r="BD35" s="420">
        <v>0</v>
      </c>
      <c r="BE35" s="420"/>
      <c r="BF35" s="420"/>
      <c r="BG35" s="420"/>
      <c r="BH35" s="420"/>
      <c r="BI35" s="420"/>
      <c r="BJ35" s="420"/>
      <c r="BK35" s="420"/>
      <c r="BL35" s="420"/>
      <c r="BM35" s="420"/>
      <c r="BN35" s="420"/>
      <c r="BO35" s="420"/>
      <c r="BP35" s="420"/>
      <c r="BQ35" s="420"/>
      <c r="BR35" s="420"/>
      <c r="BS35" s="420"/>
      <c r="BT35" s="420"/>
      <c r="BU35" s="420"/>
      <c r="BV35" s="420"/>
      <c r="BW35" s="420"/>
      <c r="BX35" s="420"/>
      <c r="BY35" s="420"/>
      <c r="BZ35" s="420"/>
      <c r="CA35" s="420"/>
      <c r="CB35" s="420"/>
      <c r="CC35" s="420"/>
      <c r="CD35" s="420"/>
      <c r="CE35" s="420"/>
      <c r="CF35" s="420"/>
      <c r="CG35" s="420"/>
      <c r="CH35" s="420"/>
      <c r="CI35" s="420"/>
      <c r="CJ35" s="420"/>
      <c r="CK35" s="420"/>
      <c r="CL35" s="420"/>
      <c r="CM35" s="420"/>
      <c r="CN35" s="420"/>
      <c r="CO35" s="420"/>
      <c r="CP35" s="420"/>
      <c r="CQ35" s="420"/>
      <c r="CR35" s="420"/>
      <c r="CS35" s="420"/>
      <c r="CT35" s="420"/>
      <c r="CU35" s="420"/>
      <c r="CV35" s="420"/>
      <c r="CW35" s="420"/>
      <c r="CX35" s="420"/>
      <c r="CY35" s="420"/>
      <c r="CZ35" s="420"/>
      <c r="DA35" s="420"/>
      <c r="DB35" s="420"/>
      <c r="DC35" s="420"/>
      <c r="DD35" s="420"/>
      <c r="DE35" s="420"/>
      <c r="DF35" s="420"/>
      <c r="DG35" s="420"/>
      <c r="DH35" s="420"/>
      <c r="DI35" s="420"/>
      <c r="DJ35" s="420"/>
      <c r="DK35" s="420"/>
      <c r="DL35" s="420"/>
      <c r="DM35" s="420"/>
      <c r="DN35" s="420"/>
      <c r="DO35" s="420"/>
      <c r="DP35" s="420"/>
      <c r="DQ35" s="420"/>
      <c r="DR35" s="420"/>
      <c r="DS35" s="420"/>
      <c r="DT35" s="420"/>
      <c r="DU35" s="420"/>
      <c r="DV35" s="420"/>
      <c r="DW35" s="420"/>
      <c r="DX35" s="420"/>
      <c r="DY35" s="420"/>
      <c r="DZ35" s="420"/>
      <c r="EA35" s="420"/>
      <c r="EB35" s="420"/>
      <c r="EC35" s="420"/>
      <c r="ED35" s="420"/>
      <c r="EE35" s="420"/>
      <c r="EF35" s="420"/>
      <c r="EG35" s="420"/>
      <c r="EH35" s="420"/>
      <c r="EI35" s="420"/>
      <c r="EJ35" s="420"/>
      <c r="EK35" s="420"/>
      <c r="EL35" s="420"/>
      <c r="EM35" s="420"/>
      <c r="EN35" s="420"/>
      <c r="EO35" s="420"/>
      <c r="EP35" s="420"/>
      <c r="EQ35" s="420"/>
      <c r="ER35" s="420"/>
      <c r="ES35" s="420"/>
      <c r="ET35" s="420"/>
      <c r="EU35" s="420"/>
      <c r="EV35" s="420"/>
      <c r="EW35" s="420"/>
      <c r="EX35" s="420"/>
      <c r="EY35" s="420"/>
      <c r="EZ35" s="420"/>
      <c r="FA35" s="420"/>
      <c r="FB35" s="420"/>
      <c r="FC35" s="420"/>
      <c r="FD35" s="420"/>
      <c r="FE35" s="420"/>
      <c r="FF35" s="420"/>
      <c r="FG35" s="420"/>
      <c r="FH35" s="420"/>
      <c r="FI35" s="420"/>
      <c r="FJ35" s="420"/>
      <c r="FK35" s="420"/>
      <c r="FL35" s="420"/>
      <c r="FM35" s="420"/>
      <c r="FN35" s="420"/>
      <c r="FO35" s="420"/>
      <c r="FP35" s="420"/>
      <c r="FQ35" s="420"/>
      <c r="FR35" s="420"/>
      <c r="FS35" s="420"/>
      <c r="FT35" s="420"/>
      <c r="FU35" s="420"/>
      <c r="FV35" s="420"/>
      <c r="FW35" s="420"/>
      <c r="FX35" s="420"/>
      <c r="FY35" s="420"/>
      <c r="FZ35" s="420"/>
      <c r="GA35" s="420"/>
      <c r="GB35" s="420"/>
      <c r="GC35" s="420"/>
      <c r="GD35" s="420"/>
      <c r="GE35" s="420"/>
      <c r="GF35" s="420"/>
      <c r="GG35" s="420"/>
      <c r="GH35" s="420"/>
      <c r="GI35" s="420"/>
      <c r="GJ35" s="420"/>
      <c r="GK35" s="420"/>
      <c r="GL35" s="420"/>
      <c r="GM35" s="420"/>
      <c r="GN35" s="420"/>
      <c r="GO35" s="420"/>
      <c r="GP35" s="420"/>
      <c r="GQ35" s="420"/>
      <c r="GR35" s="420"/>
      <c r="GS35" s="420"/>
      <c r="GT35" s="420"/>
      <c r="GU35" s="420"/>
      <c r="GV35" s="420"/>
      <c r="GW35" s="420"/>
      <c r="GX35" s="420"/>
      <c r="GY35" s="420"/>
      <c r="GZ35" s="420"/>
      <c r="HA35" s="420"/>
      <c r="HB35" s="420"/>
      <c r="HC35" s="420"/>
      <c r="HD35" s="420"/>
      <c r="HE35" s="420"/>
      <c r="HF35" s="420"/>
      <c r="HG35" s="420"/>
      <c r="HH35" s="420"/>
      <c r="HI35" s="420"/>
      <c r="HJ35" s="420"/>
      <c r="HK35" s="420"/>
      <c r="HL35" s="420"/>
      <c r="HM35" s="420"/>
      <c r="HN35" s="420"/>
      <c r="HO35" s="420"/>
      <c r="HP35" s="420"/>
      <c r="HQ35" s="420"/>
      <c r="HR35" s="420"/>
      <c r="HS35" s="420"/>
      <c r="HT35" s="420"/>
      <c r="HU35" s="420"/>
      <c r="HV35" s="420"/>
      <c r="HW35" s="420"/>
      <c r="HX35" s="420"/>
      <c r="HY35" s="420"/>
      <c r="HZ35" s="420"/>
      <c r="IA35" s="420"/>
      <c r="IB35" s="420"/>
      <c r="IC35" s="420"/>
      <c r="ID35" s="420"/>
      <c r="IE35" s="420"/>
      <c r="IF35" s="420"/>
      <c r="IG35" s="420"/>
      <c r="IH35" s="420"/>
      <c r="II35" s="420"/>
      <c r="IJ35" s="420"/>
      <c r="IK35" s="420"/>
      <c r="IL35" s="420"/>
      <c r="IM35" s="420"/>
      <c r="IN35" s="420"/>
      <c r="IO35" s="420"/>
      <c r="IP35" s="420"/>
      <c r="IQ35" s="420"/>
      <c r="IR35" s="420"/>
      <c r="IS35" s="420"/>
      <c r="IT35" s="420"/>
      <c r="IU35" s="420"/>
      <c r="IV35" s="420"/>
    </row>
    <row r="36" spans="1:256" s="419" customFormat="1" ht="24" customHeight="1" x14ac:dyDescent="0.25">
      <c r="A36" s="428">
        <v>49</v>
      </c>
      <c r="B36" s="500">
        <v>13</v>
      </c>
      <c r="C36" s="498">
        <v>56</v>
      </c>
      <c r="D36" s="499">
        <v>266</v>
      </c>
      <c r="E36" s="498">
        <v>795</v>
      </c>
      <c r="F36" s="497"/>
      <c r="G36" s="497" t="s">
        <v>2865</v>
      </c>
      <c r="H36" s="427" t="s">
        <v>2864</v>
      </c>
      <c r="I36" s="427"/>
      <c r="J36" s="428"/>
      <c r="K36" s="496"/>
      <c r="L36" s="495"/>
      <c r="M36" s="495">
        <v>2021</v>
      </c>
      <c r="N36" s="495"/>
      <c r="O36" s="429"/>
      <c r="P36" s="429" t="s">
        <v>2824</v>
      </c>
      <c r="Q36" s="428">
        <v>14</v>
      </c>
      <c r="R36" s="428">
        <v>40</v>
      </c>
      <c r="S36" s="428" t="s">
        <v>2721</v>
      </c>
      <c r="T36" s="446" t="s">
        <v>2822</v>
      </c>
      <c r="U36" s="389"/>
      <c r="V36" s="389"/>
      <c r="W36" s="427" t="s">
        <v>2861</v>
      </c>
      <c r="X36" s="426" t="s">
        <v>2793</v>
      </c>
      <c r="Y36" s="426" t="s">
        <v>2793</v>
      </c>
      <c r="Z36" s="425">
        <v>0</v>
      </c>
      <c r="AA36" s="423">
        <v>0</v>
      </c>
      <c r="AB36" s="423">
        <v>0</v>
      </c>
      <c r="AC36" s="423">
        <v>0</v>
      </c>
      <c r="AD36" s="423">
        <v>0</v>
      </c>
      <c r="AE36" s="423"/>
      <c r="AF36" s="423"/>
      <c r="AG36" s="422"/>
      <c r="AH36" s="425">
        <v>0</v>
      </c>
      <c r="AI36" s="423">
        <v>0</v>
      </c>
      <c r="AJ36" s="423">
        <v>0</v>
      </c>
      <c r="AK36" s="423">
        <v>0</v>
      </c>
      <c r="AL36" s="423">
        <v>0</v>
      </c>
      <c r="AM36" s="423">
        <v>0</v>
      </c>
      <c r="AN36" s="494">
        <v>0</v>
      </c>
      <c r="AO36" s="423">
        <v>0</v>
      </c>
      <c r="AP36" s="423">
        <v>0</v>
      </c>
      <c r="AQ36" s="423"/>
      <c r="AR36" s="424">
        <v>0</v>
      </c>
      <c r="AS36" s="423">
        <v>0</v>
      </c>
      <c r="AT36" s="423">
        <v>0</v>
      </c>
      <c r="AU36" s="423">
        <v>0</v>
      </c>
      <c r="AV36" s="423"/>
      <c r="AW36" s="423"/>
      <c r="AX36" s="422"/>
      <c r="AY36" s="421">
        <v>0</v>
      </c>
      <c r="AZ36" s="420"/>
      <c r="BA36" s="420">
        <v>0</v>
      </c>
      <c r="BB36" s="420">
        <v>0</v>
      </c>
      <c r="BC36" s="420">
        <v>0</v>
      </c>
      <c r="BD36" s="420">
        <v>0</v>
      </c>
      <c r="BE36" s="420"/>
      <c r="BF36" s="420"/>
      <c r="BG36" s="420"/>
      <c r="BH36" s="420"/>
      <c r="BI36" s="420"/>
      <c r="BJ36" s="420"/>
      <c r="BK36" s="420"/>
      <c r="BL36" s="420"/>
      <c r="BM36" s="420"/>
      <c r="BN36" s="420"/>
      <c r="BO36" s="420"/>
      <c r="BP36" s="420"/>
      <c r="BQ36" s="420"/>
      <c r="BR36" s="420"/>
      <c r="BS36" s="420"/>
      <c r="BT36" s="420"/>
      <c r="BU36" s="420"/>
      <c r="BV36" s="420"/>
      <c r="BW36" s="420"/>
      <c r="BX36" s="420"/>
      <c r="BY36" s="420"/>
      <c r="BZ36" s="420"/>
      <c r="CA36" s="420"/>
      <c r="CB36" s="420"/>
      <c r="CC36" s="420"/>
      <c r="CD36" s="420"/>
      <c r="CE36" s="420"/>
      <c r="CF36" s="420"/>
      <c r="CG36" s="420"/>
      <c r="CH36" s="420"/>
      <c r="CI36" s="420"/>
      <c r="CJ36" s="420"/>
      <c r="CK36" s="420"/>
      <c r="CL36" s="420"/>
      <c r="CM36" s="420"/>
      <c r="CN36" s="420"/>
      <c r="CO36" s="420"/>
      <c r="CP36" s="420"/>
      <c r="CQ36" s="420"/>
      <c r="CR36" s="420"/>
      <c r="CS36" s="420"/>
      <c r="CT36" s="420"/>
      <c r="CU36" s="420"/>
      <c r="CV36" s="420"/>
      <c r="CW36" s="420"/>
      <c r="CX36" s="420"/>
      <c r="CY36" s="420"/>
      <c r="CZ36" s="420"/>
      <c r="DA36" s="420"/>
      <c r="DB36" s="420"/>
      <c r="DC36" s="420"/>
      <c r="DD36" s="420"/>
      <c r="DE36" s="420"/>
      <c r="DF36" s="420"/>
      <c r="DG36" s="420"/>
      <c r="DH36" s="420"/>
      <c r="DI36" s="420"/>
      <c r="DJ36" s="420"/>
      <c r="DK36" s="420"/>
      <c r="DL36" s="420"/>
      <c r="DM36" s="420"/>
      <c r="DN36" s="420"/>
      <c r="DO36" s="420"/>
      <c r="DP36" s="420"/>
      <c r="DQ36" s="420"/>
      <c r="DR36" s="420"/>
      <c r="DS36" s="420"/>
      <c r="DT36" s="420"/>
      <c r="DU36" s="420"/>
      <c r="DV36" s="420"/>
      <c r="DW36" s="420"/>
      <c r="DX36" s="420"/>
      <c r="DY36" s="420"/>
      <c r="DZ36" s="420"/>
      <c r="EA36" s="420"/>
      <c r="EB36" s="420"/>
      <c r="EC36" s="420"/>
      <c r="ED36" s="420"/>
      <c r="EE36" s="420"/>
      <c r="EF36" s="420"/>
      <c r="EG36" s="420"/>
      <c r="EH36" s="420"/>
      <c r="EI36" s="420"/>
      <c r="EJ36" s="420"/>
      <c r="EK36" s="420"/>
      <c r="EL36" s="420"/>
      <c r="EM36" s="420"/>
      <c r="EN36" s="420"/>
      <c r="EO36" s="420"/>
      <c r="EP36" s="420"/>
      <c r="EQ36" s="420"/>
      <c r="ER36" s="420"/>
      <c r="ES36" s="420"/>
      <c r="ET36" s="420"/>
      <c r="EU36" s="420"/>
      <c r="EV36" s="420"/>
      <c r="EW36" s="420"/>
      <c r="EX36" s="420"/>
      <c r="EY36" s="420"/>
      <c r="EZ36" s="420"/>
      <c r="FA36" s="420"/>
      <c r="FB36" s="420"/>
      <c r="FC36" s="420"/>
      <c r="FD36" s="420"/>
      <c r="FE36" s="420"/>
      <c r="FF36" s="420"/>
      <c r="FG36" s="420"/>
      <c r="FH36" s="420"/>
      <c r="FI36" s="420"/>
      <c r="FJ36" s="420"/>
      <c r="FK36" s="420"/>
      <c r="FL36" s="420"/>
      <c r="FM36" s="420"/>
      <c r="FN36" s="420"/>
      <c r="FO36" s="420"/>
      <c r="FP36" s="420"/>
      <c r="FQ36" s="420"/>
      <c r="FR36" s="420"/>
      <c r="FS36" s="420"/>
      <c r="FT36" s="420"/>
      <c r="FU36" s="420"/>
      <c r="FV36" s="420"/>
      <c r="FW36" s="420"/>
      <c r="FX36" s="420"/>
      <c r="FY36" s="420"/>
      <c r="FZ36" s="420"/>
      <c r="GA36" s="420"/>
      <c r="GB36" s="420"/>
      <c r="GC36" s="420"/>
      <c r="GD36" s="420"/>
      <c r="GE36" s="420"/>
      <c r="GF36" s="420"/>
      <c r="GG36" s="420"/>
      <c r="GH36" s="420"/>
      <c r="GI36" s="420"/>
      <c r="GJ36" s="420"/>
      <c r="GK36" s="420"/>
      <c r="GL36" s="420"/>
      <c r="GM36" s="420"/>
      <c r="GN36" s="420"/>
      <c r="GO36" s="420"/>
      <c r="GP36" s="420"/>
      <c r="GQ36" s="420"/>
      <c r="GR36" s="420"/>
      <c r="GS36" s="420"/>
      <c r="GT36" s="420"/>
      <c r="GU36" s="420"/>
      <c r="GV36" s="420"/>
      <c r="GW36" s="420"/>
      <c r="GX36" s="420"/>
      <c r="GY36" s="420"/>
      <c r="GZ36" s="420"/>
      <c r="HA36" s="420"/>
      <c r="HB36" s="420"/>
      <c r="HC36" s="420"/>
      <c r="HD36" s="420"/>
      <c r="HE36" s="420"/>
      <c r="HF36" s="420"/>
      <c r="HG36" s="420"/>
      <c r="HH36" s="420"/>
      <c r="HI36" s="420"/>
      <c r="HJ36" s="420"/>
      <c r="HK36" s="420"/>
      <c r="HL36" s="420"/>
      <c r="HM36" s="420"/>
      <c r="HN36" s="420"/>
      <c r="HO36" s="420"/>
      <c r="HP36" s="420"/>
      <c r="HQ36" s="420"/>
      <c r="HR36" s="420"/>
      <c r="HS36" s="420"/>
      <c r="HT36" s="420"/>
      <c r="HU36" s="420"/>
      <c r="HV36" s="420"/>
      <c r="HW36" s="420"/>
      <c r="HX36" s="420"/>
      <c r="HY36" s="420"/>
      <c r="HZ36" s="420"/>
      <c r="IA36" s="420"/>
      <c r="IB36" s="420"/>
      <c r="IC36" s="420"/>
      <c r="ID36" s="420"/>
      <c r="IE36" s="420"/>
      <c r="IF36" s="420"/>
      <c r="IG36" s="420"/>
      <c r="IH36" s="420"/>
      <c r="II36" s="420"/>
      <c r="IJ36" s="420"/>
      <c r="IK36" s="420"/>
      <c r="IL36" s="420"/>
      <c r="IM36" s="420"/>
      <c r="IN36" s="420"/>
      <c r="IO36" s="420"/>
      <c r="IP36" s="420"/>
      <c r="IQ36" s="420"/>
      <c r="IR36" s="420"/>
      <c r="IS36" s="420"/>
      <c r="IT36" s="420"/>
      <c r="IU36" s="420"/>
      <c r="IV36" s="420"/>
    </row>
    <row r="37" spans="1:256" s="419" customFormat="1" ht="24" customHeight="1" x14ac:dyDescent="0.25">
      <c r="A37" s="428">
        <v>50</v>
      </c>
      <c r="B37" s="500">
        <v>13</v>
      </c>
      <c r="C37" s="498">
        <v>56</v>
      </c>
      <c r="D37" s="499">
        <v>266</v>
      </c>
      <c r="E37" s="498">
        <v>795</v>
      </c>
      <c r="F37" s="497"/>
      <c r="G37" s="497" t="s">
        <v>2863</v>
      </c>
      <c r="H37" s="427" t="s">
        <v>2862</v>
      </c>
      <c r="I37" s="427"/>
      <c r="J37" s="428"/>
      <c r="K37" s="496"/>
      <c r="L37" s="495"/>
      <c r="M37" s="495">
        <v>2021</v>
      </c>
      <c r="N37" s="495"/>
      <c r="O37" s="429"/>
      <c r="P37" s="429" t="s">
        <v>2824</v>
      </c>
      <c r="Q37" s="428">
        <v>14</v>
      </c>
      <c r="R37" s="428">
        <v>40</v>
      </c>
      <c r="S37" s="428" t="s">
        <v>2721</v>
      </c>
      <c r="T37" s="446" t="s">
        <v>2822</v>
      </c>
      <c r="U37" s="389"/>
      <c r="V37" s="389"/>
      <c r="W37" s="427" t="s">
        <v>2861</v>
      </c>
      <c r="X37" s="426" t="s">
        <v>2793</v>
      </c>
      <c r="Y37" s="426" t="s">
        <v>2793</v>
      </c>
      <c r="Z37" s="425">
        <v>0</v>
      </c>
      <c r="AA37" s="423">
        <v>0</v>
      </c>
      <c r="AB37" s="423">
        <v>0</v>
      </c>
      <c r="AC37" s="423">
        <v>0</v>
      </c>
      <c r="AD37" s="423">
        <v>0</v>
      </c>
      <c r="AE37" s="423"/>
      <c r="AF37" s="423"/>
      <c r="AG37" s="422"/>
      <c r="AH37" s="425">
        <v>0</v>
      </c>
      <c r="AI37" s="423">
        <v>0</v>
      </c>
      <c r="AJ37" s="423">
        <v>0</v>
      </c>
      <c r="AK37" s="423">
        <v>0</v>
      </c>
      <c r="AL37" s="423">
        <v>0</v>
      </c>
      <c r="AM37" s="423">
        <v>0</v>
      </c>
      <c r="AN37" s="494">
        <v>0</v>
      </c>
      <c r="AO37" s="423">
        <v>0</v>
      </c>
      <c r="AP37" s="423">
        <v>0</v>
      </c>
      <c r="AQ37" s="423"/>
      <c r="AR37" s="424">
        <v>0</v>
      </c>
      <c r="AS37" s="423">
        <v>0</v>
      </c>
      <c r="AT37" s="423">
        <v>0</v>
      </c>
      <c r="AU37" s="423">
        <v>0</v>
      </c>
      <c r="AV37" s="423"/>
      <c r="AW37" s="423"/>
      <c r="AX37" s="422"/>
      <c r="AY37" s="421">
        <v>0</v>
      </c>
      <c r="AZ37" s="420"/>
      <c r="BA37" s="420">
        <v>0</v>
      </c>
      <c r="BB37" s="420">
        <v>0</v>
      </c>
      <c r="BC37" s="420">
        <v>0</v>
      </c>
      <c r="BD37" s="420">
        <v>0</v>
      </c>
      <c r="BE37" s="420"/>
      <c r="BF37" s="420"/>
      <c r="BG37" s="420"/>
      <c r="BH37" s="420"/>
      <c r="BI37" s="420"/>
      <c r="BJ37" s="420"/>
      <c r="BK37" s="420"/>
      <c r="BL37" s="420"/>
      <c r="BM37" s="420"/>
      <c r="BN37" s="420"/>
      <c r="BO37" s="420"/>
      <c r="BP37" s="420"/>
      <c r="BQ37" s="420"/>
      <c r="BR37" s="420"/>
      <c r="BS37" s="420"/>
      <c r="BT37" s="420"/>
      <c r="BU37" s="420"/>
      <c r="BV37" s="420"/>
      <c r="BW37" s="420"/>
      <c r="BX37" s="420"/>
      <c r="BY37" s="420"/>
      <c r="BZ37" s="420"/>
      <c r="CA37" s="420"/>
      <c r="CB37" s="420"/>
      <c r="CC37" s="420"/>
      <c r="CD37" s="420"/>
      <c r="CE37" s="420"/>
      <c r="CF37" s="420"/>
      <c r="CG37" s="420"/>
      <c r="CH37" s="420"/>
      <c r="CI37" s="420"/>
      <c r="CJ37" s="420"/>
      <c r="CK37" s="420"/>
      <c r="CL37" s="420"/>
      <c r="CM37" s="420"/>
      <c r="CN37" s="420"/>
      <c r="CO37" s="420"/>
      <c r="CP37" s="420"/>
      <c r="CQ37" s="420"/>
      <c r="CR37" s="420"/>
      <c r="CS37" s="420"/>
      <c r="CT37" s="420"/>
      <c r="CU37" s="420"/>
      <c r="CV37" s="420"/>
      <c r="CW37" s="420"/>
      <c r="CX37" s="420"/>
      <c r="CY37" s="420"/>
      <c r="CZ37" s="420"/>
      <c r="DA37" s="420"/>
      <c r="DB37" s="420"/>
      <c r="DC37" s="420"/>
      <c r="DD37" s="420"/>
      <c r="DE37" s="420"/>
      <c r="DF37" s="420"/>
      <c r="DG37" s="420"/>
      <c r="DH37" s="420"/>
      <c r="DI37" s="420"/>
      <c r="DJ37" s="420"/>
      <c r="DK37" s="420"/>
      <c r="DL37" s="420"/>
      <c r="DM37" s="420"/>
      <c r="DN37" s="420"/>
      <c r="DO37" s="420"/>
      <c r="DP37" s="420"/>
      <c r="DQ37" s="420"/>
      <c r="DR37" s="420"/>
      <c r="DS37" s="420"/>
      <c r="DT37" s="420"/>
      <c r="DU37" s="420"/>
      <c r="DV37" s="420"/>
      <c r="DW37" s="420"/>
      <c r="DX37" s="420"/>
      <c r="DY37" s="420"/>
      <c r="DZ37" s="420"/>
      <c r="EA37" s="420"/>
      <c r="EB37" s="420"/>
      <c r="EC37" s="420"/>
      <c r="ED37" s="420"/>
      <c r="EE37" s="420"/>
      <c r="EF37" s="420"/>
      <c r="EG37" s="420"/>
      <c r="EH37" s="420"/>
      <c r="EI37" s="420"/>
      <c r="EJ37" s="420"/>
      <c r="EK37" s="420"/>
      <c r="EL37" s="420"/>
      <c r="EM37" s="420"/>
      <c r="EN37" s="420"/>
      <c r="EO37" s="420"/>
      <c r="EP37" s="420"/>
      <c r="EQ37" s="420"/>
      <c r="ER37" s="420"/>
      <c r="ES37" s="420"/>
      <c r="ET37" s="420"/>
      <c r="EU37" s="420"/>
      <c r="EV37" s="420"/>
      <c r="EW37" s="420"/>
      <c r="EX37" s="420"/>
      <c r="EY37" s="420"/>
      <c r="EZ37" s="420"/>
      <c r="FA37" s="420"/>
      <c r="FB37" s="420"/>
      <c r="FC37" s="420"/>
      <c r="FD37" s="420"/>
      <c r="FE37" s="420"/>
      <c r="FF37" s="420"/>
      <c r="FG37" s="420"/>
      <c r="FH37" s="420"/>
      <c r="FI37" s="420"/>
      <c r="FJ37" s="420"/>
      <c r="FK37" s="420"/>
      <c r="FL37" s="420"/>
      <c r="FM37" s="420"/>
      <c r="FN37" s="420"/>
      <c r="FO37" s="420"/>
      <c r="FP37" s="420"/>
      <c r="FQ37" s="420"/>
      <c r="FR37" s="420"/>
      <c r="FS37" s="420"/>
      <c r="FT37" s="420"/>
      <c r="FU37" s="420"/>
      <c r="FV37" s="420"/>
      <c r="FW37" s="420"/>
      <c r="FX37" s="420"/>
      <c r="FY37" s="420"/>
      <c r="FZ37" s="420"/>
      <c r="GA37" s="420"/>
      <c r="GB37" s="420"/>
      <c r="GC37" s="420"/>
      <c r="GD37" s="420"/>
      <c r="GE37" s="420"/>
      <c r="GF37" s="420"/>
      <c r="GG37" s="420"/>
      <c r="GH37" s="420"/>
      <c r="GI37" s="420"/>
      <c r="GJ37" s="420"/>
      <c r="GK37" s="420"/>
      <c r="GL37" s="420"/>
      <c r="GM37" s="420"/>
      <c r="GN37" s="420"/>
      <c r="GO37" s="420"/>
      <c r="GP37" s="420"/>
      <c r="GQ37" s="420"/>
      <c r="GR37" s="420"/>
      <c r="GS37" s="420"/>
      <c r="GT37" s="420"/>
      <c r="GU37" s="420"/>
      <c r="GV37" s="420"/>
      <c r="GW37" s="420"/>
      <c r="GX37" s="420"/>
      <c r="GY37" s="420"/>
      <c r="GZ37" s="420"/>
      <c r="HA37" s="420"/>
      <c r="HB37" s="420"/>
      <c r="HC37" s="420"/>
      <c r="HD37" s="420"/>
      <c r="HE37" s="420"/>
      <c r="HF37" s="420"/>
      <c r="HG37" s="420"/>
      <c r="HH37" s="420"/>
      <c r="HI37" s="420"/>
      <c r="HJ37" s="420"/>
      <c r="HK37" s="420"/>
      <c r="HL37" s="420"/>
      <c r="HM37" s="420"/>
      <c r="HN37" s="420"/>
      <c r="HO37" s="420"/>
      <c r="HP37" s="420"/>
      <c r="HQ37" s="420"/>
      <c r="HR37" s="420"/>
      <c r="HS37" s="420"/>
      <c r="HT37" s="420"/>
      <c r="HU37" s="420"/>
      <c r="HV37" s="420"/>
      <c r="HW37" s="420"/>
      <c r="HX37" s="420"/>
      <c r="HY37" s="420"/>
      <c r="HZ37" s="420"/>
      <c r="IA37" s="420"/>
      <c r="IB37" s="420"/>
      <c r="IC37" s="420"/>
      <c r="ID37" s="420"/>
      <c r="IE37" s="420"/>
      <c r="IF37" s="420"/>
      <c r="IG37" s="420"/>
      <c r="IH37" s="420"/>
      <c r="II37" s="420"/>
      <c r="IJ37" s="420"/>
      <c r="IK37" s="420"/>
      <c r="IL37" s="420"/>
      <c r="IM37" s="420"/>
      <c r="IN37" s="420"/>
      <c r="IO37" s="420"/>
      <c r="IP37" s="420"/>
      <c r="IQ37" s="420"/>
      <c r="IR37" s="420"/>
      <c r="IS37" s="420"/>
      <c r="IT37" s="420"/>
      <c r="IU37" s="420"/>
      <c r="IV37" s="420"/>
    </row>
    <row r="38" spans="1:256" s="400" customFormat="1" ht="24.75" customHeight="1" x14ac:dyDescent="0.25">
      <c r="A38" s="455">
        <v>51</v>
      </c>
      <c r="B38" s="455">
        <v>13</v>
      </c>
      <c r="C38" s="455">
        <v>56</v>
      </c>
      <c r="D38" s="455">
        <v>266</v>
      </c>
      <c r="E38" s="455">
        <v>795</v>
      </c>
      <c r="F38" s="455"/>
      <c r="G38" s="493" t="s">
        <v>2860</v>
      </c>
      <c r="H38" s="492" t="s">
        <v>2859</v>
      </c>
      <c r="I38" s="451" t="s">
        <v>2858</v>
      </c>
      <c r="J38" s="448" t="s">
        <v>2727</v>
      </c>
      <c r="K38" s="450" t="s">
        <v>2831</v>
      </c>
      <c r="L38" s="491"/>
      <c r="M38" s="491">
        <v>2021</v>
      </c>
      <c r="N38" s="491"/>
      <c r="O38" s="448" t="s">
        <v>2770</v>
      </c>
      <c r="P38" s="448" t="s">
        <v>2720</v>
      </c>
      <c r="Q38" s="448"/>
      <c r="R38" s="405">
        <v>2</v>
      </c>
      <c r="S38" s="404" t="s">
        <v>2823</v>
      </c>
      <c r="T38" s="446" t="s">
        <v>2822</v>
      </c>
      <c r="U38" s="446"/>
      <c r="V38" s="446"/>
      <c r="W38" s="490" t="s">
        <v>2828</v>
      </c>
      <c r="X38" s="490" t="s">
        <v>2793</v>
      </c>
      <c r="Y38" s="390" t="s">
        <v>2793</v>
      </c>
      <c r="Z38" s="402">
        <v>1844.48</v>
      </c>
      <c r="AA38" s="392">
        <v>33</v>
      </c>
      <c r="AB38" s="392">
        <v>18.96</v>
      </c>
      <c r="AC38" s="392">
        <v>0</v>
      </c>
      <c r="AD38" s="392">
        <v>0</v>
      </c>
      <c r="AE38" s="392"/>
      <c r="AF38" s="392"/>
      <c r="AG38" s="393"/>
      <c r="AH38" s="391">
        <v>11066.880000000001</v>
      </c>
      <c r="AI38" s="392">
        <v>198</v>
      </c>
      <c r="AJ38" s="392">
        <v>113.76</v>
      </c>
      <c r="AK38" s="392">
        <v>0</v>
      </c>
      <c r="AL38" s="392">
        <v>0</v>
      </c>
      <c r="AM38" s="392">
        <v>1537.07</v>
      </c>
      <c r="AN38" s="392">
        <v>153.71</v>
      </c>
      <c r="AO38" s="392">
        <v>461.12</v>
      </c>
      <c r="AP38" s="392">
        <v>1936.6799999999998</v>
      </c>
      <c r="AQ38" s="392"/>
      <c r="AR38" s="392">
        <v>331.98</v>
      </c>
      <c r="AS38" s="392">
        <v>3618.6</v>
      </c>
      <c r="AT38" s="392">
        <v>221.34</v>
      </c>
      <c r="AU38" s="392">
        <v>0</v>
      </c>
      <c r="AV38" s="392"/>
      <c r="AW38" s="392"/>
      <c r="AX38" s="393"/>
      <c r="AY38" s="396">
        <v>19639.14</v>
      </c>
      <c r="AZ38" s="397"/>
      <c r="BA38" s="397">
        <v>603.1</v>
      </c>
      <c r="BB38" s="397">
        <v>322.77999999999997</v>
      </c>
      <c r="BC38" s="397">
        <v>55.33</v>
      </c>
      <c r="BD38" s="397">
        <v>36.89</v>
      </c>
      <c r="BE38" s="397"/>
      <c r="BF38" s="397"/>
      <c r="BG38" s="397"/>
      <c r="BH38" s="397"/>
      <c r="BI38" s="397"/>
      <c r="BJ38" s="397"/>
      <c r="BK38" s="397"/>
      <c r="BL38" s="397"/>
      <c r="BM38" s="397"/>
      <c r="BN38" s="397"/>
      <c r="BO38" s="397"/>
      <c r="BP38" s="397"/>
      <c r="BQ38" s="397"/>
      <c r="BR38" s="397"/>
      <c r="BS38" s="397"/>
      <c r="BT38" s="397"/>
      <c r="BU38" s="397"/>
      <c r="BV38" s="397"/>
      <c r="BW38" s="397"/>
      <c r="BX38" s="397"/>
      <c r="BY38" s="397"/>
      <c r="BZ38" s="397"/>
      <c r="CA38" s="397"/>
      <c r="CB38" s="397"/>
      <c r="CC38" s="397"/>
      <c r="CD38" s="397"/>
      <c r="CE38" s="397"/>
      <c r="CF38" s="397"/>
      <c r="CG38" s="397"/>
      <c r="CH38" s="397"/>
      <c r="CI38" s="397"/>
      <c r="CJ38" s="397"/>
      <c r="CK38" s="397"/>
      <c r="CL38" s="397"/>
      <c r="CM38" s="397"/>
      <c r="CN38" s="397"/>
      <c r="CO38" s="397"/>
      <c r="CP38" s="397"/>
      <c r="CQ38" s="397"/>
      <c r="CR38" s="397"/>
      <c r="CS38" s="397"/>
      <c r="CT38" s="397"/>
      <c r="CU38" s="397"/>
      <c r="CV38" s="397"/>
      <c r="CW38" s="397"/>
      <c r="CX38" s="397"/>
      <c r="CY38" s="397"/>
      <c r="CZ38" s="397"/>
      <c r="DA38" s="397"/>
      <c r="DB38" s="397"/>
      <c r="DC38" s="397"/>
      <c r="DD38" s="397"/>
      <c r="DE38" s="397"/>
      <c r="DF38" s="397"/>
      <c r="DG38" s="397"/>
      <c r="DH38" s="397"/>
      <c r="DI38" s="397"/>
      <c r="DJ38" s="397"/>
      <c r="DK38" s="397"/>
      <c r="DL38" s="397"/>
      <c r="DM38" s="397"/>
      <c r="DN38" s="397"/>
      <c r="DO38" s="397"/>
      <c r="DP38" s="397"/>
      <c r="DQ38" s="397"/>
      <c r="DR38" s="397"/>
      <c r="DS38" s="397"/>
      <c r="DT38" s="397"/>
      <c r="DU38" s="397"/>
      <c r="DV38" s="397"/>
      <c r="DW38" s="397"/>
      <c r="DX38" s="397"/>
      <c r="DY38" s="397"/>
      <c r="DZ38" s="397"/>
      <c r="EA38" s="397"/>
      <c r="EB38" s="397"/>
      <c r="EC38" s="397"/>
      <c r="ED38" s="397"/>
      <c r="EE38" s="397"/>
      <c r="EF38" s="397"/>
      <c r="EG38" s="397"/>
      <c r="EH38" s="397"/>
      <c r="EI38" s="397"/>
      <c r="EJ38" s="397"/>
      <c r="EK38" s="397"/>
      <c r="EL38" s="397"/>
      <c r="EM38" s="397"/>
      <c r="EN38" s="397"/>
      <c r="EO38" s="397"/>
      <c r="EP38" s="397"/>
      <c r="EQ38" s="397"/>
      <c r="ER38" s="397"/>
      <c r="ES38" s="397"/>
      <c r="ET38" s="397"/>
      <c r="EU38" s="397"/>
      <c r="EV38" s="397"/>
      <c r="EW38" s="397"/>
      <c r="EX38" s="397"/>
      <c r="EY38" s="397"/>
      <c r="EZ38" s="397"/>
      <c r="FA38" s="397"/>
      <c r="FB38" s="397"/>
      <c r="FC38" s="397"/>
      <c r="FD38" s="397"/>
      <c r="FE38" s="397"/>
      <c r="FF38" s="397"/>
      <c r="FG38" s="397"/>
      <c r="FH38" s="397"/>
      <c r="FI38" s="397"/>
      <c r="FJ38" s="397"/>
      <c r="FK38" s="397"/>
      <c r="FL38" s="397"/>
      <c r="FM38" s="397"/>
      <c r="FN38" s="397"/>
      <c r="FO38" s="397"/>
      <c r="FP38" s="397"/>
      <c r="FQ38" s="397"/>
      <c r="FR38" s="397"/>
      <c r="FS38" s="397"/>
      <c r="FT38" s="397"/>
      <c r="FU38" s="397"/>
      <c r="FV38" s="397"/>
      <c r="FW38" s="397"/>
      <c r="FX38" s="397"/>
      <c r="FY38" s="397"/>
      <c r="FZ38" s="397"/>
      <c r="GA38" s="397"/>
      <c r="GB38" s="397"/>
      <c r="GC38" s="397"/>
      <c r="GD38" s="397"/>
      <c r="GE38" s="397"/>
      <c r="GF38" s="397"/>
      <c r="GG38" s="397"/>
      <c r="GH38" s="397"/>
      <c r="GI38" s="397"/>
      <c r="GJ38" s="397"/>
      <c r="GK38" s="397"/>
      <c r="GL38" s="397"/>
      <c r="GM38" s="397"/>
      <c r="GN38" s="397"/>
      <c r="GO38" s="397"/>
      <c r="GP38" s="397"/>
      <c r="GQ38" s="397"/>
      <c r="GR38" s="397"/>
      <c r="GS38" s="397"/>
      <c r="GT38" s="397"/>
      <c r="GU38" s="397"/>
      <c r="GV38" s="397"/>
      <c r="GW38" s="397"/>
      <c r="GX38" s="397"/>
      <c r="GY38" s="397"/>
      <c r="GZ38" s="397"/>
      <c r="HA38" s="397"/>
      <c r="HB38" s="397"/>
      <c r="HC38" s="397"/>
      <c r="HD38" s="397"/>
      <c r="HE38" s="397"/>
      <c r="HF38" s="397"/>
      <c r="HG38" s="397"/>
      <c r="HH38" s="397"/>
      <c r="HI38" s="397"/>
      <c r="HJ38" s="397"/>
      <c r="HK38" s="397"/>
      <c r="HL38" s="397"/>
      <c r="HM38" s="397"/>
      <c r="HN38" s="397"/>
      <c r="HO38" s="397"/>
      <c r="HP38" s="397"/>
      <c r="HQ38" s="397"/>
      <c r="HR38" s="397"/>
      <c r="HS38" s="397"/>
      <c r="HT38" s="397"/>
      <c r="HU38" s="397"/>
      <c r="HV38" s="397"/>
      <c r="HW38" s="397"/>
      <c r="HX38" s="397"/>
      <c r="HY38" s="397"/>
      <c r="HZ38" s="397"/>
      <c r="IA38" s="397"/>
      <c r="IB38" s="397"/>
      <c r="IC38" s="397"/>
      <c r="ID38" s="397"/>
      <c r="IE38" s="397"/>
      <c r="IF38" s="397"/>
      <c r="IG38" s="397"/>
      <c r="IH38" s="397"/>
      <c r="II38" s="397"/>
      <c r="IJ38" s="397"/>
      <c r="IK38" s="397"/>
      <c r="IL38" s="397"/>
      <c r="IM38" s="397"/>
      <c r="IN38" s="397"/>
      <c r="IO38" s="397"/>
      <c r="IP38" s="397"/>
      <c r="IQ38" s="397"/>
      <c r="IR38" s="397"/>
      <c r="IS38" s="397"/>
      <c r="IT38" s="397"/>
      <c r="IU38" s="397"/>
      <c r="IV38" s="397"/>
    </row>
    <row r="39" spans="1:256" s="400" customFormat="1" ht="24.75" customHeight="1" x14ac:dyDescent="0.25">
      <c r="A39" s="455">
        <v>52</v>
      </c>
      <c r="B39" s="454">
        <v>13</v>
      </c>
      <c r="C39" s="454">
        <v>56</v>
      </c>
      <c r="D39" s="454">
        <v>266</v>
      </c>
      <c r="E39" s="454">
        <v>795</v>
      </c>
      <c r="F39" s="454"/>
      <c r="G39" s="453" t="s">
        <v>2857</v>
      </c>
      <c r="H39" s="451" t="s">
        <v>2856</v>
      </c>
      <c r="I39" s="451" t="s">
        <v>2855</v>
      </c>
      <c r="J39" s="448" t="s">
        <v>2727</v>
      </c>
      <c r="K39" s="450" t="s">
        <v>2831</v>
      </c>
      <c r="L39" s="449"/>
      <c r="M39" s="449">
        <v>2021</v>
      </c>
      <c r="N39" s="449"/>
      <c r="O39" s="448" t="s">
        <v>2770</v>
      </c>
      <c r="P39" s="448" t="s">
        <v>2720</v>
      </c>
      <c r="Q39" s="448"/>
      <c r="R39" s="384">
        <v>4</v>
      </c>
      <c r="S39" s="389" t="s">
        <v>2823</v>
      </c>
      <c r="T39" s="389" t="s">
        <v>2822</v>
      </c>
      <c r="U39" s="389"/>
      <c r="V39" s="389"/>
      <c r="W39" s="408" t="s">
        <v>2828</v>
      </c>
      <c r="X39" s="409" t="s">
        <v>2793</v>
      </c>
      <c r="Y39" s="409" t="s">
        <v>2793</v>
      </c>
      <c r="Z39" s="402">
        <v>3688.96</v>
      </c>
      <c r="AA39" s="447">
        <v>65</v>
      </c>
      <c r="AB39" s="392">
        <v>37.92</v>
      </c>
      <c r="AC39" s="392">
        <v>0</v>
      </c>
      <c r="AD39" s="392">
        <v>0</v>
      </c>
      <c r="AE39" s="392"/>
      <c r="AF39" s="392"/>
      <c r="AG39" s="393"/>
      <c r="AH39" s="391">
        <v>22133.760000000002</v>
      </c>
      <c r="AI39" s="392">
        <v>390</v>
      </c>
      <c r="AJ39" s="392">
        <v>227.52</v>
      </c>
      <c r="AK39" s="392">
        <v>0</v>
      </c>
      <c r="AL39" s="392">
        <v>0</v>
      </c>
      <c r="AM39" s="392">
        <v>3074.13</v>
      </c>
      <c r="AN39" s="392">
        <v>307.41000000000003</v>
      </c>
      <c r="AO39" s="392">
        <v>922.24</v>
      </c>
      <c r="AP39" s="392">
        <v>3873.42</v>
      </c>
      <c r="AQ39" s="392"/>
      <c r="AR39" s="392">
        <v>664.02</v>
      </c>
      <c r="AS39" s="392">
        <v>3618.66</v>
      </c>
      <c r="AT39" s="392">
        <v>442.68</v>
      </c>
      <c r="AU39" s="392">
        <v>0</v>
      </c>
      <c r="AV39" s="392"/>
      <c r="AW39" s="392"/>
      <c r="AX39" s="393"/>
      <c r="AY39" s="396">
        <v>35653.840000000004</v>
      </c>
      <c r="AZ39" s="397"/>
      <c r="BA39" s="397">
        <v>603.11</v>
      </c>
      <c r="BB39" s="397">
        <v>645.57000000000005</v>
      </c>
      <c r="BC39" s="397">
        <v>110.67</v>
      </c>
      <c r="BD39" s="397">
        <v>73.78</v>
      </c>
      <c r="BE39" s="397"/>
      <c r="BF39" s="397"/>
      <c r="BG39" s="397"/>
      <c r="BH39" s="397"/>
      <c r="BI39" s="397"/>
      <c r="BJ39" s="397"/>
      <c r="BK39" s="397"/>
      <c r="BL39" s="397"/>
      <c r="BM39" s="397"/>
      <c r="BN39" s="397"/>
      <c r="BO39" s="397"/>
      <c r="BP39" s="397"/>
      <c r="BQ39" s="397"/>
      <c r="BR39" s="397"/>
      <c r="BS39" s="397"/>
      <c r="BT39" s="397"/>
      <c r="BU39" s="397"/>
      <c r="BV39" s="397"/>
      <c r="BW39" s="397"/>
      <c r="BX39" s="397"/>
      <c r="BY39" s="397"/>
      <c r="BZ39" s="397"/>
      <c r="CA39" s="397"/>
      <c r="CB39" s="397"/>
      <c r="CC39" s="397"/>
      <c r="CD39" s="397"/>
      <c r="CE39" s="397"/>
      <c r="CF39" s="397"/>
      <c r="CG39" s="397"/>
      <c r="CH39" s="397"/>
      <c r="CI39" s="397"/>
      <c r="CJ39" s="397"/>
      <c r="CK39" s="397"/>
      <c r="CL39" s="397"/>
      <c r="CM39" s="397"/>
      <c r="CN39" s="397"/>
      <c r="CO39" s="397"/>
      <c r="CP39" s="397"/>
      <c r="CQ39" s="397"/>
      <c r="CR39" s="397"/>
      <c r="CS39" s="397"/>
      <c r="CT39" s="397"/>
      <c r="CU39" s="397"/>
      <c r="CV39" s="397"/>
      <c r="CW39" s="397"/>
      <c r="CX39" s="397"/>
      <c r="CY39" s="397"/>
      <c r="CZ39" s="397"/>
      <c r="DA39" s="397"/>
      <c r="DB39" s="397"/>
      <c r="DC39" s="397"/>
      <c r="DD39" s="397"/>
      <c r="DE39" s="397"/>
      <c r="DF39" s="397"/>
      <c r="DG39" s="397"/>
      <c r="DH39" s="397"/>
      <c r="DI39" s="397"/>
      <c r="DJ39" s="397"/>
      <c r="DK39" s="397"/>
      <c r="DL39" s="397"/>
      <c r="DM39" s="397"/>
      <c r="DN39" s="397"/>
      <c r="DO39" s="397"/>
      <c r="DP39" s="397"/>
      <c r="DQ39" s="397"/>
      <c r="DR39" s="397"/>
      <c r="DS39" s="397"/>
      <c r="DT39" s="397"/>
      <c r="DU39" s="397"/>
      <c r="DV39" s="397"/>
      <c r="DW39" s="397"/>
      <c r="DX39" s="397"/>
      <c r="DY39" s="397"/>
      <c r="DZ39" s="397"/>
      <c r="EA39" s="397"/>
      <c r="EB39" s="397"/>
      <c r="EC39" s="397"/>
      <c r="ED39" s="397"/>
      <c r="EE39" s="397"/>
      <c r="EF39" s="397"/>
      <c r="EG39" s="397"/>
      <c r="EH39" s="397"/>
      <c r="EI39" s="397"/>
      <c r="EJ39" s="397"/>
      <c r="EK39" s="397"/>
      <c r="EL39" s="397"/>
      <c r="EM39" s="397"/>
      <c r="EN39" s="397"/>
      <c r="EO39" s="397"/>
      <c r="EP39" s="397"/>
      <c r="EQ39" s="397"/>
      <c r="ER39" s="397"/>
      <c r="ES39" s="397"/>
      <c r="ET39" s="397"/>
      <c r="EU39" s="397"/>
      <c r="EV39" s="397"/>
      <c r="EW39" s="397"/>
      <c r="EX39" s="397"/>
      <c r="EY39" s="397"/>
      <c r="EZ39" s="397"/>
      <c r="FA39" s="397"/>
      <c r="FB39" s="397"/>
      <c r="FC39" s="397"/>
      <c r="FD39" s="397"/>
      <c r="FE39" s="397"/>
      <c r="FF39" s="397"/>
      <c r="FG39" s="397"/>
      <c r="FH39" s="397"/>
      <c r="FI39" s="397"/>
      <c r="FJ39" s="397"/>
      <c r="FK39" s="397"/>
      <c r="FL39" s="397"/>
      <c r="FM39" s="397"/>
      <c r="FN39" s="397"/>
      <c r="FO39" s="397"/>
      <c r="FP39" s="397"/>
      <c r="FQ39" s="397"/>
      <c r="FR39" s="397"/>
      <c r="FS39" s="397"/>
      <c r="FT39" s="397"/>
      <c r="FU39" s="397"/>
      <c r="FV39" s="397"/>
      <c r="FW39" s="397"/>
      <c r="FX39" s="397"/>
      <c r="FY39" s="397"/>
      <c r="FZ39" s="397"/>
      <c r="GA39" s="397"/>
      <c r="GB39" s="397"/>
      <c r="GC39" s="397"/>
      <c r="GD39" s="397"/>
      <c r="GE39" s="397"/>
      <c r="GF39" s="397"/>
      <c r="GG39" s="397"/>
      <c r="GH39" s="397"/>
      <c r="GI39" s="397"/>
      <c r="GJ39" s="397"/>
      <c r="GK39" s="397"/>
      <c r="GL39" s="397"/>
      <c r="GM39" s="397"/>
      <c r="GN39" s="397"/>
      <c r="GO39" s="397"/>
      <c r="GP39" s="397"/>
      <c r="GQ39" s="397"/>
      <c r="GR39" s="397"/>
      <c r="GS39" s="397"/>
      <c r="GT39" s="397"/>
      <c r="GU39" s="397"/>
      <c r="GV39" s="397"/>
      <c r="GW39" s="397"/>
      <c r="GX39" s="397"/>
      <c r="GY39" s="397"/>
      <c r="GZ39" s="397"/>
      <c r="HA39" s="397"/>
      <c r="HB39" s="397"/>
      <c r="HC39" s="397"/>
      <c r="HD39" s="397"/>
      <c r="HE39" s="397"/>
      <c r="HF39" s="397"/>
      <c r="HG39" s="397"/>
      <c r="HH39" s="397"/>
      <c r="HI39" s="397"/>
      <c r="HJ39" s="397"/>
      <c r="HK39" s="397"/>
      <c r="HL39" s="397"/>
      <c r="HM39" s="397"/>
      <c r="HN39" s="397"/>
      <c r="HO39" s="397"/>
      <c r="HP39" s="397"/>
      <c r="HQ39" s="397"/>
      <c r="HR39" s="397"/>
      <c r="HS39" s="397"/>
      <c r="HT39" s="397"/>
      <c r="HU39" s="397"/>
      <c r="HV39" s="397"/>
      <c r="HW39" s="397"/>
      <c r="HX39" s="397"/>
      <c r="HY39" s="397"/>
      <c r="HZ39" s="397"/>
      <c r="IA39" s="397"/>
      <c r="IB39" s="397"/>
      <c r="IC39" s="397"/>
      <c r="ID39" s="397"/>
      <c r="IE39" s="397"/>
      <c r="IF39" s="397"/>
      <c r="IG39" s="397"/>
      <c r="IH39" s="397"/>
      <c r="II39" s="397"/>
      <c r="IJ39" s="397"/>
      <c r="IK39" s="397"/>
      <c r="IL39" s="397"/>
      <c r="IM39" s="397"/>
      <c r="IN39" s="397"/>
      <c r="IO39" s="397"/>
      <c r="IP39" s="397"/>
      <c r="IQ39" s="397"/>
      <c r="IR39" s="397"/>
      <c r="IS39" s="397"/>
      <c r="IT39" s="397"/>
      <c r="IU39" s="397"/>
      <c r="IV39" s="397"/>
    </row>
    <row r="40" spans="1:256" s="400" customFormat="1" ht="24" customHeight="1" thickBot="1" x14ac:dyDescent="0.3">
      <c r="A40" s="384">
        <v>53</v>
      </c>
      <c r="B40" s="32">
        <v>13</v>
      </c>
      <c r="C40" s="33">
        <v>56</v>
      </c>
      <c r="D40" s="34">
        <v>266</v>
      </c>
      <c r="E40" s="33">
        <v>795</v>
      </c>
      <c r="F40" s="31"/>
      <c r="G40" s="31" t="s">
        <v>2854</v>
      </c>
      <c r="H40" s="385" t="s">
        <v>2853</v>
      </c>
      <c r="I40" s="385" t="s">
        <v>2852</v>
      </c>
      <c r="J40" s="384" t="s">
        <v>2718</v>
      </c>
      <c r="K40" s="386" t="s">
        <v>2831</v>
      </c>
      <c r="L40" s="387"/>
      <c r="M40" s="387">
        <v>2021</v>
      </c>
      <c r="N40" s="387"/>
      <c r="O40" s="401" t="s">
        <v>2770</v>
      </c>
      <c r="P40" s="401" t="s">
        <v>2720</v>
      </c>
      <c r="Q40" s="401"/>
      <c r="R40" s="401">
        <v>6</v>
      </c>
      <c r="S40" s="401" t="s">
        <v>2823</v>
      </c>
      <c r="T40" s="446" t="s">
        <v>2822</v>
      </c>
      <c r="U40" s="389"/>
      <c r="V40" s="389"/>
      <c r="W40" s="408" t="s">
        <v>2828</v>
      </c>
      <c r="X40" s="409" t="s">
        <v>2793</v>
      </c>
      <c r="Y40" s="409" t="s">
        <v>2793</v>
      </c>
      <c r="Z40" s="402">
        <v>5533.44</v>
      </c>
      <c r="AA40" s="392">
        <v>98</v>
      </c>
      <c r="AB40" s="392">
        <v>56.88</v>
      </c>
      <c r="AC40" s="392">
        <v>0</v>
      </c>
      <c r="AD40" s="392">
        <v>0</v>
      </c>
      <c r="AE40" s="392"/>
      <c r="AF40" s="392"/>
      <c r="AG40" s="393"/>
      <c r="AH40" s="391">
        <v>33200.639999999999</v>
      </c>
      <c r="AI40" s="392">
        <v>588</v>
      </c>
      <c r="AJ40" s="392">
        <v>341.28000000000003</v>
      </c>
      <c r="AK40" s="392">
        <v>0</v>
      </c>
      <c r="AL40" s="392">
        <v>0</v>
      </c>
      <c r="AM40" s="392">
        <v>4611.2</v>
      </c>
      <c r="AN40" s="394">
        <v>461.12</v>
      </c>
      <c r="AO40" s="392">
        <v>1383.36</v>
      </c>
      <c r="AP40" s="392">
        <v>5810.1</v>
      </c>
      <c r="AQ40" s="392"/>
      <c r="AR40" s="395">
        <v>996</v>
      </c>
      <c r="AS40" s="392">
        <v>3727.68</v>
      </c>
      <c r="AT40" s="392">
        <v>664.02</v>
      </c>
      <c r="AU40" s="392">
        <v>0</v>
      </c>
      <c r="AV40" s="392"/>
      <c r="AW40" s="392"/>
      <c r="AX40" s="393"/>
      <c r="AY40" s="396">
        <v>51783.399999999994</v>
      </c>
      <c r="AZ40" s="397"/>
      <c r="BA40" s="397">
        <v>621.28</v>
      </c>
      <c r="BB40" s="397">
        <v>968.35</v>
      </c>
      <c r="BC40" s="397">
        <v>166</v>
      </c>
      <c r="BD40" s="397">
        <v>110.67</v>
      </c>
      <c r="BE40" s="397"/>
      <c r="BF40" s="397"/>
      <c r="BG40" s="397"/>
      <c r="BH40" s="397"/>
      <c r="BI40" s="397"/>
      <c r="BJ40" s="397"/>
      <c r="BK40" s="397"/>
      <c r="BL40" s="397"/>
      <c r="BM40" s="397"/>
      <c r="BN40" s="397"/>
      <c r="BO40" s="397"/>
      <c r="BP40" s="397"/>
      <c r="BQ40" s="397"/>
      <c r="BR40" s="397"/>
      <c r="BS40" s="397"/>
      <c r="BT40" s="397"/>
      <c r="BU40" s="397"/>
      <c r="BV40" s="397"/>
      <c r="BW40" s="397"/>
      <c r="BX40" s="397"/>
      <c r="BY40" s="397"/>
      <c r="BZ40" s="397"/>
      <c r="CA40" s="397"/>
      <c r="CB40" s="397"/>
      <c r="CC40" s="397"/>
      <c r="CD40" s="397"/>
      <c r="CE40" s="397"/>
      <c r="CF40" s="397"/>
      <c r="CG40" s="397"/>
      <c r="CH40" s="397"/>
      <c r="CI40" s="397"/>
      <c r="CJ40" s="397"/>
      <c r="CK40" s="397"/>
      <c r="CL40" s="397"/>
      <c r="CM40" s="397"/>
      <c r="CN40" s="397"/>
      <c r="CO40" s="397"/>
      <c r="CP40" s="397"/>
      <c r="CQ40" s="397"/>
      <c r="CR40" s="397"/>
      <c r="CS40" s="397"/>
      <c r="CT40" s="397"/>
      <c r="CU40" s="397"/>
      <c r="CV40" s="397"/>
      <c r="CW40" s="397"/>
      <c r="CX40" s="397"/>
      <c r="CY40" s="397"/>
      <c r="CZ40" s="397"/>
      <c r="DA40" s="397"/>
      <c r="DB40" s="397"/>
      <c r="DC40" s="397"/>
      <c r="DD40" s="397"/>
      <c r="DE40" s="397"/>
      <c r="DF40" s="397"/>
      <c r="DG40" s="397"/>
      <c r="DH40" s="397"/>
      <c r="DI40" s="397"/>
      <c r="DJ40" s="397"/>
      <c r="DK40" s="397"/>
      <c r="DL40" s="397"/>
      <c r="DM40" s="397"/>
      <c r="DN40" s="397"/>
      <c r="DO40" s="397"/>
      <c r="DP40" s="397"/>
      <c r="DQ40" s="397"/>
      <c r="DR40" s="397"/>
      <c r="DS40" s="397"/>
      <c r="DT40" s="397"/>
      <c r="DU40" s="397"/>
      <c r="DV40" s="397"/>
      <c r="DW40" s="397"/>
      <c r="DX40" s="397"/>
      <c r="DY40" s="397"/>
      <c r="DZ40" s="397"/>
      <c r="EA40" s="397"/>
      <c r="EB40" s="397"/>
      <c r="EC40" s="397"/>
      <c r="ED40" s="397"/>
      <c r="EE40" s="397"/>
      <c r="EF40" s="397"/>
      <c r="EG40" s="397"/>
      <c r="EH40" s="397"/>
      <c r="EI40" s="397"/>
      <c r="EJ40" s="397"/>
      <c r="EK40" s="397"/>
      <c r="EL40" s="397"/>
      <c r="EM40" s="397"/>
      <c r="EN40" s="397"/>
      <c r="EO40" s="397"/>
      <c r="EP40" s="397"/>
      <c r="EQ40" s="397"/>
      <c r="ER40" s="397"/>
      <c r="ES40" s="397"/>
      <c r="ET40" s="397"/>
      <c r="EU40" s="397"/>
      <c r="EV40" s="397"/>
      <c r="EW40" s="397"/>
      <c r="EX40" s="397"/>
      <c r="EY40" s="397"/>
      <c r="EZ40" s="397"/>
      <c r="FA40" s="397"/>
      <c r="FB40" s="397"/>
      <c r="FC40" s="397"/>
      <c r="FD40" s="397"/>
      <c r="FE40" s="397"/>
      <c r="FF40" s="397"/>
      <c r="FG40" s="397"/>
      <c r="FH40" s="397"/>
      <c r="FI40" s="397"/>
      <c r="FJ40" s="397"/>
      <c r="FK40" s="397"/>
      <c r="FL40" s="397"/>
      <c r="FM40" s="397"/>
      <c r="FN40" s="397"/>
      <c r="FO40" s="397"/>
      <c r="FP40" s="397"/>
      <c r="FQ40" s="397"/>
      <c r="FR40" s="397"/>
      <c r="FS40" s="397"/>
      <c r="FT40" s="397"/>
      <c r="FU40" s="397"/>
      <c r="FV40" s="397"/>
      <c r="FW40" s="397"/>
      <c r="FX40" s="397"/>
      <c r="FY40" s="397"/>
      <c r="FZ40" s="397"/>
      <c r="GA40" s="397"/>
      <c r="GB40" s="397"/>
      <c r="GC40" s="397"/>
      <c r="GD40" s="397"/>
      <c r="GE40" s="397"/>
      <c r="GF40" s="397"/>
      <c r="GG40" s="397"/>
      <c r="GH40" s="397"/>
      <c r="GI40" s="397"/>
      <c r="GJ40" s="397"/>
      <c r="GK40" s="397"/>
      <c r="GL40" s="397"/>
      <c r="GM40" s="397"/>
      <c r="GN40" s="397"/>
      <c r="GO40" s="397"/>
      <c r="GP40" s="397"/>
      <c r="GQ40" s="397"/>
      <c r="GR40" s="397"/>
      <c r="GS40" s="397"/>
      <c r="GT40" s="397"/>
      <c r="GU40" s="397"/>
      <c r="GV40" s="397"/>
      <c r="GW40" s="397"/>
      <c r="GX40" s="397"/>
      <c r="GY40" s="397"/>
      <c r="GZ40" s="397"/>
      <c r="HA40" s="397"/>
      <c r="HB40" s="397"/>
      <c r="HC40" s="397"/>
      <c r="HD40" s="397"/>
      <c r="HE40" s="397"/>
      <c r="HF40" s="397"/>
      <c r="HG40" s="397"/>
      <c r="HH40" s="397"/>
      <c r="HI40" s="397"/>
      <c r="HJ40" s="397"/>
      <c r="HK40" s="397"/>
      <c r="HL40" s="397"/>
      <c r="HM40" s="397"/>
      <c r="HN40" s="397"/>
      <c r="HO40" s="397"/>
      <c r="HP40" s="397"/>
      <c r="HQ40" s="397"/>
      <c r="HR40" s="397"/>
      <c r="HS40" s="397"/>
      <c r="HT40" s="397"/>
      <c r="HU40" s="397"/>
      <c r="HV40" s="397"/>
      <c r="HW40" s="397"/>
      <c r="HX40" s="397"/>
      <c r="HY40" s="397"/>
      <c r="HZ40" s="397"/>
      <c r="IA40" s="397"/>
      <c r="IB40" s="397"/>
      <c r="IC40" s="397"/>
      <c r="ID40" s="397"/>
      <c r="IE40" s="397"/>
      <c r="IF40" s="397"/>
      <c r="IG40" s="397"/>
      <c r="IH40" s="397"/>
      <c r="II40" s="397"/>
      <c r="IJ40" s="397"/>
      <c r="IK40" s="397"/>
      <c r="IL40" s="397"/>
      <c r="IM40" s="397"/>
      <c r="IN40" s="397"/>
      <c r="IO40" s="397"/>
      <c r="IP40" s="397"/>
      <c r="IQ40" s="397"/>
      <c r="IR40" s="397"/>
      <c r="IS40" s="397"/>
      <c r="IT40" s="397"/>
      <c r="IU40" s="397"/>
      <c r="IV40" s="397"/>
    </row>
    <row r="41" spans="1:256" s="400" customFormat="1" ht="24.75" customHeight="1" x14ac:dyDescent="0.25">
      <c r="A41" s="520">
        <f>+A40+1</f>
        <v>54</v>
      </c>
      <c r="B41" s="518">
        <v>13</v>
      </c>
      <c r="C41" s="518">
        <v>56</v>
      </c>
      <c r="D41" s="518">
        <v>266</v>
      </c>
      <c r="E41" s="518">
        <v>795</v>
      </c>
      <c r="F41" s="489"/>
      <c r="G41" s="518" t="s">
        <v>2851</v>
      </c>
      <c r="H41" s="488" t="s">
        <v>2829</v>
      </c>
      <c r="I41" s="487"/>
      <c r="J41" s="483"/>
      <c r="K41" s="486" t="s">
        <v>2825</v>
      </c>
      <c r="L41" s="485"/>
      <c r="M41" s="485">
        <f>+$M$11-L41</f>
        <v>2021</v>
      </c>
      <c r="N41" s="485"/>
      <c r="O41" s="484"/>
      <c r="P41" s="484" t="s">
        <v>2849</v>
      </c>
      <c r="Q41" s="483"/>
      <c r="R41" s="482">
        <v>2</v>
      </c>
      <c r="S41" s="481" t="s">
        <v>2823</v>
      </c>
      <c r="T41" s="481" t="s">
        <v>2822</v>
      </c>
      <c r="U41" s="481"/>
      <c r="V41" s="481"/>
      <c r="W41" s="480" t="s">
        <v>2828</v>
      </c>
      <c r="X41" s="479" t="s">
        <v>2793</v>
      </c>
      <c r="Y41" s="479" t="s">
        <v>2793</v>
      </c>
      <c r="Z41" s="478">
        <v>1844.48</v>
      </c>
      <c r="AA41" s="477">
        <v>33</v>
      </c>
      <c r="AB41" s="475">
        <v>18.96</v>
      </c>
      <c r="AC41" s="475">
        <v>0</v>
      </c>
      <c r="AD41" s="475">
        <v>0</v>
      </c>
      <c r="AE41" s="475"/>
      <c r="AF41" s="475"/>
      <c r="AG41" s="474"/>
      <c r="AH41" s="476">
        <v>11066.880000000001</v>
      </c>
      <c r="AI41" s="475">
        <v>198</v>
      </c>
      <c r="AJ41" s="475">
        <v>113.76</v>
      </c>
      <c r="AK41" s="475">
        <v>0</v>
      </c>
      <c r="AL41" s="475">
        <v>0</v>
      </c>
      <c r="AM41" s="475">
        <v>1537.07</v>
      </c>
      <c r="AN41" s="475">
        <v>153.71</v>
      </c>
      <c r="AO41" s="475">
        <v>461.12</v>
      </c>
      <c r="AP41" s="475">
        <v>1936.6799999999998</v>
      </c>
      <c r="AQ41" s="475"/>
      <c r="AR41" s="475">
        <v>331.98</v>
      </c>
      <c r="AS41" s="475">
        <v>3618.6</v>
      </c>
      <c r="AT41" s="475">
        <v>221.34</v>
      </c>
      <c r="AU41" s="475">
        <v>0</v>
      </c>
      <c r="AV41" s="475"/>
      <c r="AW41" s="475"/>
      <c r="AX41" s="474"/>
      <c r="AY41" s="473">
        <v>19639.14</v>
      </c>
      <c r="AZ41" s="397"/>
      <c r="BA41" s="397">
        <v>603.1</v>
      </c>
      <c r="BB41" s="397">
        <v>322.77999999999997</v>
      </c>
      <c r="BC41" s="397">
        <v>55.33</v>
      </c>
      <c r="BD41" s="397">
        <v>36.89</v>
      </c>
      <c r="BE41" s="397"/>
      <c r="BF41" s="397"/>
      <c r="BG41" s="397"/>
      <c r="BH41" s="397"/>
      <c r="BI41" s="397"/>
      <c r="BJ41" s="397"/>
      <c r="BK41" s="397"/>
      <c r="BL41" s="397"/>
      <c r="BM41" s="397"/>
      <c r="BN41" s="397"/>
      <c r="BO41" s="397"/>
      <c r="BP41" s="397"/>
      <c r="BQ41" s="397"/>
      <c r="BR41" s="397"/>
      <c r="BS41" s="397"/>
      <c r="BT41" s="397"/>
      <c r="BU41" s="397"/>
      <c r="BV41" s="397"/>
      <c r="BW41" s="397"/>
      <c r="BX41" s="397"/>
      <c r="BY41" s="397"/>
      <c r="BZ41" s="397"/>
      <c r="CA41" s="397"/>
      <c r="CB41" s="397"/>
      <c r="CC41" s="397"/>
      <c r="CD41" s="397"/>
      <c r="CE41" s="397"/>
      <c r="CF41" s="397"/>
      <c r="CG41" s="397"/>
      <c r="CH41" s="397"/>
      <c r="CI41" s="397"/>
      <c r="CJ41" s="397"/>
      <c r="CK41" s="397"/>
      <c r="CL41" s="397"/>
      <c r="CM41" s="397"/>
      <c r="CN41" s="397"/>
      <c r="CO41" s="397"/>
      <c r="CP41" s="397"/>
      <c r="CQ41" s="397"/>
      <c r="CR41" s="397"/>
      <c r="CS41" s="397"/>
      <c r="CT41" s="397"/>
      <c r="CU41" s="397"/>
      <c r="CV41" s="397"/>
      <c r="CW41" s="397"/>
      <c r="CX41" s="397"/>
      <c r="CY41" s="397"/>
      <c r="CZ41" s="397"/>
      <c r="DA41" s="397"/>
      <c r="DB41" s="397"/>
      <c r="DC41" s="397"/>
      <c r="DD41" s="397"/>
      <c r="DE41" s="397"/>
      <c r="DF41" s="397"/>
      <c r="DG41" s="397"/>
      <c r="DH41" s="397"/>
      <c r="DI41" s="397"/>
      <c r="DJ41" s="397"/>
      <c r="DK41" s="397"/>
      <c r="DL41" s="397"/>
      <c r="DM41" s="397"/>
      <c r="DN41" s="397"/>
      <c r="DO41" s="397"/>
      <c r="DP41" s="397"/>
      <c r="DQ41" s="397"/>
      <c r="DR41" s="397"/>
      <c r="DS41" s="397"/>
      <c r="DT41" s="397"/>
      <c r="DU41" s="397"/>
      <c r="DV41" s="397"/>
      <c r="DW41" s="397"/>
      <c r="DX41" s="397"/>
      <c r="DY41" s="397"/>
      <c r="DZ41" s="397"/>
      <c r="EA41" s="397"/>
      <c r="EB41" s="397"/>
      <c r="EC41" s="397"/>
      <c r="ED41" s="397"/>
      <c r="EE41" s="397"/>
      <c r="EF41" s="397"/>
      <c r="EG41" s="397"/>
      <c r="EH41" s="397"/>
      <c r="EI41" s="397"/>
      <c r="EJ41" s="397"/>
      <c r="EK41" s="397"/>
      <c r="EL41" s="397"/>
      <c r="EM41" s="397"/>
      <c r="EN41" s="397"/>
      <c r="EO41" s="397"/>
      <c r="EP41" s="397"/>
      <c r="EQ41" s="397"/>
      <c r="ER41" s="397"/>
      <c r="ES41" s="397"/>
      <c r="ET41" s="397"/>
      <c r="EU41" s="397"/>
      <c r="EV41" s="397"/>
      <c r="EW41" s="397"/>
      <c r="EX41" s="397"/>
      <c r="EY41" s="397"/>
      <c r="EZ41" s="397"/>
      <c r="FA41" s="397"/>
      <c r="FB41" s="397"/>
      <c r="FC41" s="397"/>
      <c r="FD41" s="397"/>
      <c r="FE41" s="397"/>
      <c r="FF41" s="397"/>
      <c r="FG41" s="397"/>
      <c r="FH41" s="397"/>
      <c r="FI41" s="397"/>
      <c r="FJ41" s="397"/>
      <c r="FK41" s="397"/>
      <c r="FL41" s="397"/>
      <c r="FM41" s="397"/>
      <c r="FN41" s="397"/>
      <c r="FO41" s="397"/>
      <c r="FP41" s="397"/>
      <c r="FQ41" s="397"/>
      <c r="FR41" s="397"/>
      <c r="FS41" s="397"/>
      <c r="FT41" s="397"/>
      <c r="FU41" s="397"/>
      <c r="FV41" s="397"/>
      <c r="FW41" s="397"/>
      <c r="FX41" s="397"/>
      <c r="FY41" s="397"/>
      <c r="FZ41" s="397"/>
      <c r="GA41" s="397"/>
      <c r="GB41" s="397"/>
      <c r="GC41" s="397"/>
      <c r="GD41" s="397"/>
      <c r="GE41" s="397"/>
      <c r="GF41" s="397"/>
      <c r="GG41" s="397"/>
      <c r="GH41" s="397"/>
      <c r="GI41" s="397"/>
      <c r="GJ41" s="397"/>
      <c r="GK41" s="397"/>
      <c r="GL41" s="397"/>
      <c r="GM41" s="397"/>
      <c r="GN41" s="397"/>
      <c r="GO41" s="397"/>
      <c r="GP41" s="397"/>
      <c r="GQ41" s="397"/>
      <c r="GR41" s="397"/>
      <c r="GS41" s="397"/>
      <c r="GT41" s="397"/>
      <c r="GU41" s="397"/>
      <c r="GV41" s="397"/>
      <c r="GW41" s="397"/>
      <c r="GX41" s="397"/>
      <c r="GY41" s="397"/>
      <c r="GZ41" s="397"/>
      <c r="HA41" s="397"/>
      <c r="HB41" s="397"/>
      <c r="HC41" s="397"/>
      <c r="HD41" s="397"/>
      <c r="HE41" s="397"/>
      <c r="HF41" s="397"/>
      <c r="HG41" s="397"/>
      <c r="HH41" s="397"/>
      <c r="HI41" s="397"/>
      <c r="HJ41" s="397"/>
      <c r="HK41" s="397"/>
      <c r="HL41" s="397"/>
      <c r="HM41" s="397"/>
      <c r="HN41" s="397"/>
      <c r="HO41" s="397"/>
      <c r="HP41" s="397"/>
      <c r="HQ41" s="397"/>
      <c r="HR41" s="397"/>
      <c r="HS41" s="397"/>
      <c r="HT41" s="397"/>
      <c r="HU41" s="397"/>
      <c r="HV41" s="397"/>
      <c r="HW41" s="397"/>
      <c r="HX41" s="397"/>
      <c r="HY41" s="397"/>
      <c r="HZ41" s="397"/>
      <c r="IA41" s="397"/>
      <c r="IB41" s="397"/>
      <c r="IC41" s="397"/>
      <c r="ID41" s="397"/>
      <c r="IE41" s="397"/>
      <c r="IF41" s="397"/>
      <c r="IG41" s="397"/>
      <c r="IH41" s="397"/>
      <c r="II41" s="397"/>
      <c r="IJ41" s="397"/>
      <c r="IK41" s="397"/>
      <c r="IL41" s="397"/>
      <c r="IM41" s="397"/>
      <c r="IN41" s="397"/>
      <c r="IO41" s="397"/>
      <c r="IP41" s="397"/>
      <c r="IQ41" s="397"/>
      <c r="IR41" s="397"/>
      <c r="IS41" s="397"/>
      <c r="IT41" s="397"/>
      <c r="IU41" s="397"/>
      <c r="IV41" s="397"/>
    </row>
    <row r="42" spans="1:256" s="400" customFormat="1" ht="24.75" customHeight="1" thickBot="1" x14ac:dyDescent="0.3">
      <c r="A42" s="521"/>
      <c r="B42" s="519"/>
      <c r="C42" s="519"/>
      <c r="D42" s="519"/>
      <c r="E42" s="519"/>
      <c r="F42" s="472"/>
      <c r="G42" s="519"/>
      <c r="H42" s="471" t="s">
        <v>2829</v>
      </c>
      <c r="I42" s="470"/>
      <c r="J42" s="466"/>
      <c r="K42" s="469" t="s">
        <v>2850</v>
      </c>
      <c r="L42" s="468"/>
      <c r="M42" s="468">
        <f>+$M$11-L42</f>
        <v>2021</v>
      </c>
      <c r="N42" s="468"/>
      <c r="O42" s="467"/>
      <c r="P42" s="467" t="s">
        <v>2849</v>
      </c>
      <c r="Q42" s="466"/>
      <c r="R42" s="465">
        <v>2</v>
      </c>
      <c r="S42" s="464" t="s">
        <v>2823</v>
      </c>
      <c r="T42" s="464" t="s">
        <v>2822</v>
      </c>
      <c r="U42" s="464"/>
      <c r="V42" s="464"/>
      <c r="W42" s="463" t="s">
        <v>2828</v>
      </c>
      <c r="X42" s="462" t="s">
        <v>2793</v>
      </c>
      <c r="Y42" s="462" t="s">
        <v>2793</v>
      </c>
      <c r="Z42" s="461">
        <v>1844.48</v>
      </c>
      <c r="AA42" s="460">
        <v>33</v>
      </c>
      <c r="AB42" s="458">
        <v>18.96</v>
      </c>
      <c r="AC42" s="458">
        <v>0</v>
      </c>
      <c r="AD42" s="458">
        <v>0</v>
      </c>
      <c r="AE42" s="458"/>
      <c r="AF42" s="458"/>
      <c r="AG42" s="457"/>
      <c r="AH42" s="459">
        <v>11066.880000000001</v>
      </c>
      <c r="AI42" s="458">
        <v>198</v>
      </c>
      <c r="AJ42" s="458">
        <v>113.76</v>
      </c>
      <c r="AK42" s="458">
        <v>0</v>
      </c>
      <c r="AL42" s="458">
        <v>0</v>
      </c>
      <c r="AM42" s="458">
        <v>1537.07</v>
      </c>
      <c r="AN42" s="458">
        <v>153.71</v>
      </c>
      <c r="AO42" s="458">
        <v>461.12</v>
      </c>
      <c r="AP42" s="458">
        <v>1936.6799999999998</v>
      </c>
      <c r="AQ42" s="458"/>
      <c r="AR42" s="458">
        <v>331.98</v>
      </c>
      <c r="AS42" s="458">
        <v>3618.6</v>
      </c>
      <c r="AT42" s="458">
        <v>221.34</v>
      </c>
      <c r="AU42" s="458">
        <v>0</v>
      </c>
      <c r="AV42" s="458"/>
      <c r="AW42" s="458"/>
      <c r="AX42" s="457"/>
      <c r="AY42" s="456">
        <v>19639.14</v>
      </c>
      <c r="AZ42" s="397"/>
      <c r="BA42" s="397">
        <v>603.1</v>
      </c>
      <c r="BB42" s="397">
        <v>322.77999999999997</v>
      </c>
      <c r="BC42" s="397">
        <v>55.33</v>
      </c>
      <c r="BD42" s="397">
        <v>36.89</v>
      </c>
      <c r="BE42" s="397"/>
      <c r="BF42" s="397"/>
      <c r="BG42" s="397"/>
      <c r="BH42" s="397"/>
      <c r="BI42" s="397"/>
      <c r="BJ42" s="397"/>
      <c r="BK42" s="397"/>
      <c r="BL42" s="397"/>
      <c r="BM42" s="397"/>
      <c r="BN42" s="397"/>
      <c r="BO42" s="397"/>
      <c r="BP42" s="397"/>
      <c r="BQ42" s="397"/>
      <c r="BR42" s="397"/>
      <c r="BS42" s="397"/>
      <c r="BT42" s="397"/>
      <c r="BU42" s="397"/>
      <c r="BV42" s="397"/>
      <c r="BW42" s="397"/>
      <c r="BX42" s="397"/>
      <c r="BY42" s="397"/>
      <c r="BZ42" s="397"/>
      <c r="CA42" s="397"/>
      <c r="CB42" s="397"/>
      <c r="CC42" s="397"/>
      <c r="CD42" s="397"/>
      <c r="CE42" s="397"/>
      <c r="CF42" s="397"/>
      <c r="CG42" s="397"/>
      <c r="CH42" s="397"/>
      <c r="CI42" s="397"/>
      <c r="CJ42" s="397"/>
      <c r="CK42" s="397"/>
      <c r="CL42" s="397"/>
      <c r="CM42" s="397"/>
      <c r="CN42" s="397"/>
      <c r="CO42" s="397"/>
      <c r="CP42" s="397"/>
      <c r="CQ42" s="397"/>
      <c r="CR42" s="397"/>
      <c r="CS42" s="397"/>
      <c r="CT42" s="397"/>
      <c r="CU42" s="397"/>
      <c r="CV42" s="397"/>
      <c r="CW42" s="397"/>
      <c r="CX42" s="397"/>
      <c r="CY42" s="397"/>
      <c r="CZ42" s="397"/>
      <c r="DA42" s="397"/>
      <c r="DB42" s="397"/>
      <c r="DC42" s="397"/>
      <c r="DD42" s="397"/>
      <c r="DE42" s="397"/>
      <c r="DF42" s="397"/>
      <c r="DG42" s="397"/>
      <c r="DH42" s="397"/>
      <c r="DI42" s="397"/>
      <c r="DJ42" s="397"/>
      <c r="DK42" s="397"/>
      <c r="DL42" s="397"/>
      <c r="DM42" s="397"/>
      <c r="DN42" s="397"/>
      <c r="DO42" s="397"/>
      <c r="DP42" s="397"/>
      <c r="DQ42" s="397"/>
      <c r="DR42" s="397"/>
      <c r="DS42" s="397"/>
      <c r="DT42" s="397"/>
      <c r="DU42" s="397"/>
      <c r="DV42" s="397"/>
      <c r="DW42" s="397"/>
      <c r="DX42" s="397"/>
      <c r="DY42" s="397"/>
      <c r="DZ42" s="397"/>
      <c r="EA42" s="397"/>
      <c r="EB42" s="397"/>
      <c r="EC42" s="397"/>
      <c r="ED42" s="397"/>
      <c r="EE42" s="397"/>
      <c r="EF42" s="397"/>
      <c r="EG42" s="397"/>
      <c r="EH42" s="397"/>
      <c r="EI42" s="397"/>
      <c r="EJ42" s="397"/>
      <c r="EK42" s="397"/>
      <c r="EL42" s="397"/>
      <c r="EM42" s="397"/>
      <c r="EN42" s="397"/>
      <c r="EO42" s="397"/>
      <c r="EP42" s="397"/>
      <c r="EQ42" s="397"/>
      <c r="ER42" s="397"/>
      <c r="ES42" s="397"/>
      <c r="ET42" s="397"/>
      <c r="EU42" s="397"/>
      <c r="EV42" s="397"/>
      <c r="EW42" s="397"/>
      <c r="EX42" s="397"/>
      <c r="EY42" s="397"/>
      <c r="EZ42" s="397"/>
      <c r="FA42" s="397"/>
      <c r="FB42" s="397"/>
      <c r="FC42" s="397"/>
      <c r="FD42" s="397"/>
      <c r="FE42" s="397"/>
      <c r="FF42" s="397"/>
      <c r="FG42" s="397"/>
      <c r="FH42" s="397"/>
      <c r="FI42" s="397"/>
      <c r="FJ42" s="397"/>
      <c r="FK42" s="397"/>
      <c r="FL42" s="397"/>
      <c r="FM42" s="397"/>
      <c r="FN42" s="397"/>
      <c r="FO42" s="397"/>
      <c r="FP42" s="397"/>
      <c r="FQ42" s="397"/>
      <c r="FR42" s="397"/>
      <c r="FS42" s="397"/>
      <c r="FT42" s="397"/>
      <c r="FU42" s="397"/>
      <c r="FV42" s="397"/>
      <c r="FW42" s="397"/>
      <c r="FX42" s="397"/>
      <c r="FY42" s="397"/>
      <c r="FZ42" s="397"/>
      <c r="GA42" s="397"/>
      <c r="GB42" s="397"/>
      <c r="GC42" s="397"/>
      <c r="GD42" s="397"/>
      <c r="GE42" s="397"/>
      <c r="GF42" s="397"/>
      <c r="GG42" s="397"/>
      <c r="GH42" s="397"/>
      <c r="GI42" s="397"/>
      <c r="GJ42" s="397"/>
      <c r="GK42" s="397"/>
      <c r="GL42" s="397"/>
      <c r="GM42" s="397"/>
      <c r="GN42" s="397"/>
      <c r="GO42" s="397"/>
      <c r="GP42" s="397"/>
      <c r="GQ42" s="397"/>
      <c r="GR42" s="397"/>
      <c r="GS42" s="397"/>
      <c r="GT42" s="397"/>
      <c r="GU42" s="397"/>
      <c r="GV42" s="397"/>
      <c r="GW42" s="397"/>
      <c r="GX42" s="397"/>
      <c r="GY42" s="397"/>
      <c r="GZ42" s="397"/>
      <c r="HA42" s="397"/>
      <c r="HB42" s="397"/>
      <c r="HC42" s="397"/>
      <c r="HD42" s="397"/>
      <c r="HE42" s="397"/>
      <c r="HF42" s="397"/>
      <c r="HG42" s="397"/>
      <c r="HH42" s="397"/>
      <c r="HI42" s="397"/>
      <c r="HJ42" s="397"/>
      <c r="HK42" s="397"/>
      <c r="HL42" s="397"/>
      <c r="HM42" s="397"/>
      <c r="HN42" s="397"/>
      <c r="HO42" s="397"/>
      <c r="HP42" s="397"/>
      <c r="HQ42" s="397"/>
      <c r="HR42" s="397"/>
      <c r="HS42" s="397"/>
      <c r="HT42" s="397"/>
      <c r="HU42" s="397"/>
      <c r="HV42" s="397"/>
      <c r="HW42" s="397"/>
      <c r="HX42" s="397"/>
      <c r="HY42" s="397"/>
      <c r="HZ42" s="397"/>
      <c r="IA42" s="397"/>
      <c r="IB42" s="397"/>
      <c r="IC42" s="397"/>
      <c r="ID42" s="397"/>
      <c r="IE42" s="397"/>
      <c r="IF42" s="397"/>
      <c r="IG42" s="397"/>
      <c r="IH42" s="397"/>
      <c r="II42" s="397"/>
      <c r="IJ42" s="397"/>
      <c r="IK42" s="397"/>
      <c r="IL42" s="397"/>
      <c r="IM42" s="397"/>
      <c r="IN42" s="397"/>
      <c r="IO42" s="397"/>
      <c r="IP42" s="397"/>
      <c r="IQ42" s="397"/>
      <c r="IR42" s="397"/>
      <c r="IS42" s="397"/>
      <c r="IT42" s="397"/>
      <c r="IU42" s="397"/>
      <c r="IV42" s="397"/>
    </row>
    <row r="43" spans="1:256" s="400" customFormat="1" ht="24" customHeight="1" x14ac:dyDescent="0.25">
      <c r="A43" s="384">
        <v>55</v>
      </c>
      <c r="B43" s="32">
        <v>13</v>
      </c>
      <c r="C43" s="33">
        <v>56</v>
      </c>
      <c r="D43" s="34">
        <v>266</v>
      </c>
      <c r="E43" s="33">
        <v>795</v>
      </c>
      <c r="F43" s="31"/>
      <c r="G43" s="31" t="s">
        <v>2848</v>
      </c>
      <c r="H43" s="385" t="s">
        <v>2847</v>
      </c>
      <c r="I43" s="385" t="s">
        <v>2846</v>
      </c>
      <c r="J43" s="384" t="s">
        <v>2718</v>
      </c>
      <c r="K43" s="386" t="s">
        <v>2831</v>
      </c>
      <c r="L43" s="387"/>
      <c r="M43" s="387">
        <v>2021</v>
      </c>
      <c r="N43" s="387"/>
      <c r="O43" s="401" t="s">
        <v>2770</v>
      </c>
      <c r="P43" s="401" t="s">
        <v>2720</v>
      </c>
      <c r="Q43" s="401"/>
      <c r="R43" s="401">
        <v>6</v>
      </c>
      <c r="S43" s="401" t="s">
        <v>2823</v>
      </c>
      <c r="T43" s="446" t="s">
        <v>2822</v>
      </c>
      <c r="U43" s="389"/>
      <c r="V43" s="389"/>
      <c r="W43" s="408" t="s">
        <v>2828</v>
      </c>
      <c r="X43" s="409" t="s">
        <v>2793</v>
      </c>
      <c r="Y43" s="409" t="s">
        <v>2793</v>
      </c>
      <c r="Z43" s="402">
        <v>5533.44</v>
      </c>
      <c r="AA43" s="392">
        <v>98</v>
      </c>
      <c r="AB43" s="392">
        <v>56.88</v>
      </c>
      <c r="AC43" s="392">
        <v>0</v>
      </c>
      <c r="AD43" s="392">
        <v>0</v>
      </c>
      <c r="AE43" s="392"/>
      <c r="AF43" s="392"/>
      <c r="AG43" s="393"/>
      <c r="AH43" s="391">
        <v>33200.639999999999</v>
      </c>
      <c r="AI43" s="392">
        <v>588</v>
      </c>
      <c r="AJ43" s="392">
        <v>341.28000000000003</v>
      </c>
      <c r="AK43" s="392">
        <v>0</v>
      </c>
      <c r="AL43" s="392">
        <v>0</v>
      </c>
      <c r="AM43" s="392">
        <v>4611.2</v>
      </c>
      <c r="AN43" s="394">
        <v>461.12</v>
      </c>
      <c r="AO43" s="392">
        <v>1383.36</v>
      </c>
      <c r="AP43" s="392">
        <v>5810.1</v>
      </c>
      <c r="AQ43" s="392"/>
      <c r="AR43" s="395">
        <v>996</v>
      </c>
      <c r="AS43" s="392">
        <v>3727.68</v>
      </c>
      <c r="AT43" s="392">
        <v>664.02</v>
      </c>
      <c r="AU43" s="392">
        <v>0</v>
      </c>
      <c r="AV43" s="392"/>
      <c r="AW43" s="392"/>
      <c r="AX43" s="393"/>
      <c r="AY43" s="396">
        <v>51783.399999999994</v>
      </c>
      <c r="AZ43" s="397"/>
      <c r="BA43" s="397">
        <v>621.28</v>
      </c>
      <c r="BB43" s="397">
        <v>968.35</v>
      </c>
      <c r="BC43" s="397">
        <v>166</v>
      </c>
      <c r="BD43" s="397">
        <v>110.67</v>
      </c>
      <c r="BE43" s="397"/>
      <c r="BF43" s="397"/>
      <c r="BG43" s="397"/>
      <c r="BH43" s="397"/>
      <c r="BI43" s="397"/>
      <c r="BJ43" s="397"/>
      <c r="BK43" s="397"/>
      <c r="BL43" s="397"/>
      <c r="BM43" s="397"/>
      <c r="BN43" s="397"/>
      <c r="BO43" s="397"/>
      <c r="BP43" s="397"/>
      <c r="BQ43" s="397"/>
      <c r="BR43" s="397"/>
      <c r="BS43" s="397"/>
      <c r="BT43" s="397"/>
      <c r="BU43" s="397"/>
      <c r="BV43" s="397"/>
      <c r="BW43" s="397"/>
      <c r="BX43" s="397"/>
      <c r="BY43" s="397"/>
      <c r="BZ43" s="397"/>
      <c r="CA43" s="397"/>
      <c r="CB43" s="397"/>
      <c r="CC43" s="397"/>
      <c r="CD43" s="397"/>
      <c r="CE43" s="397"/>
      <c r="CF43" s="397"/>
      <c r="CG43" s="397"/>
      <c r="CH43" s="397"/>
      <c r="CI43" s="397"/>
      <c r="CJ43" s="397"/>
      <c r="CK43" s="397"/>
      <c r="CL43" s="397"/>
      <c r="CM43" s="397"/>
      <c r="CN43" s="397"/>
      <c r="CO43" s="397"/>
      <c r="CP43" s="397"/>
      <c r="CQ43" s="397"/>
      <c r="CR43" s="397"/>
      <c r="CS43" s="397"/>
      <c r="CT43" s="397"/>
      <c r="CU43" s="397"/>
      <c r="CV43" s="397"/>
      <c r="CW43" s="397"/>
      <c r="CX43" s="397"/>
      <c r="CY43" s="397"/>
      <c r="CZ43" s="397"/>
      <c r="DA43" s="397"/>
      <c r="DB43" s="397"/>
      <c r="DC43" s="397"/>
      <c r="DD43" s="397"/>
      <c r="DE43" s="397"/>
      <c r="DF43" s="397"/>
      <c r="DG43" s="397"/>
      <c r="DH43" s="397"/>
      <c r="DI43" s="397"/>
      <c r="DJ43" s="397"/>
      <c r="DK43" s="397"/>
      <c r="DL43" s="397"/>
      <c r="DM43" s="397"/>
      <c r="DN43" s="397"/>
      <c r="DO43" s="397"/>
      <c r="DP43" s="397"/>
      <c r="DQ43" s="397"/>
      <c r="DR43" s="397"/>
      <c r="DS43" s="397"/>
      <c r="DT43" s="397"/>
      <c r="DU43" s="397"/>
      <c r="DV43" s="397"/>
      <c r="DW43" s="397"/>
      <c r="DX43" s="397"/>
      <c r="DY43" s="397"/>
      <c r="DZ43" s="397"/>
      <c r="EA43" s="397"/>
      <c r="EB43" s="397"/>
      <c r="EC43" s="397"/>
      <c r="ED43" s="397"/>
      <c r="EE43" s="397"/>
      <c r="EF43" s="397"/>
      <c r="EG43" s="397"/>
      <c r="EH43" s="397"/>
      <c r="EI43" s="397"/>
      <c r="EJ43" s="397"/>
      <c r="EK43" s="397"/>
      <c r="EL43" s="397"/>
      <c r="EM43" s="397"/>
      <c r="EN43" s="397"/>
      <c r="EO43" s="397"/>
      <c r="EP43" s="397"/>
      <c r="EQ43" s="397"/>
      <c r="ER43" s="397"/>
      <c r="ES43" s="397"/>
      <c r="ET43" s="397"/>
      <c r="EU43" s="397"/>
      <c r="EV43" s="397"/>
      <c r="EW43" s="397"/>
      <c r="EX43" s="397"/>
      <c r="EY43" s="397"/>
      <c r="EZ43" s="397"/>
      <c r="FA43" s="397"/>
      <c r="FB43" s="397"/>
      <c r="FC43" s="397"/>
      <c r="FD43" s="397"/>
      <c r="FE43" s="397"/>
      <c r="FF43" s="397"/>
      <c r="FG43" s="397"/>
      <c r="FH43" s="397"/>
      <c r="FI43" s="397"/>
      <c r="FJ43" s="397"/>
      <c r="FK43" s="397"/>
      <c r="FL43" s="397"/>
      <c r="FM43" s="397"/>
      <c r="FN43" s="397"/>
      <c r="FO43" s="397"/>
      <c r="FP43" s="397"/>
      <c r="FQ43" s="397"/>
      <c r="FR43" s="397"/>
      <c r="FS43" s="397"/>
      <c r="FT43" s="397"/>
      <c r="FU43" s="397"/>
      <c r="FV43" s="397"/>
      <c r="FW43" s="397"/>
      <c r="FX43" s="397"/>
      <c r="FY43" s="397"/>
      <c r="FZ43" s="397"/>
      <c r="GA43" s="397"/>
      <c r="GB43" s="397"/>
      <c r="GC43" s="397"/>
      <c r="GD43" s="397"/>
      <c r="GE43" s="397"/>
      <c r="GF43" s="397"/>
      <c r="GG43" s="397"/>
      <c r="GH43" s="397"/>
      <c r="GI43" s="397"/>
      <c r="GJ43" s="397"/>
      <c r="GK43" s="397"/>
      <c r="GL43" s="397"/>
      <c r="GM43" s="397"/>
      <c r="GN43" s="397"/>
      <c r="GO43" s="397"/>
      <c r="GP43" s="397"/>
      <c r="GQ43" s="397"/>
      <c r="GR43" s="397"/>
      <c r="GS43" s="397"/>
      <c r="GT43" s="397"/>
      <c r="GU43" s="397"/>
      <c r="GV43" s="397"/>
      <c r="GW43" s="397"/>
      <c r="GX43" s="397"/>
      <c r="GY43" s="397"/>
      <c r="GZ43" s="397"/>
      <c r="HA43" s="397"/>
      <c r="HB43" s="397"/>
      <c r="HC43" s="397"/>
      <c r="HD43" s="397"/>
      <c r="HE43" s="397"/>
      <c r="HF43" s="397"/>
      <c r="HG43" s="397"/>
      <c r="HH43" s="397"/>
      <c r="HI43" s="397"/>
      <c r="HJ43" s="397"/>
      <c r="HK43" s="397"/>
      <c r="HL43" s="397"/>
      <c r="HM43" s="397"/>
      <c r="HN43" s="397"/>
      <c r="HO43" s="397"/>
      <c r="HP43" s="397"/>
      <c r="HQ43" s="397"/>
      <c r="HR43" s="397"/>
      <c r="HS43" s="397"/>
      <c r="HT43" s="397"/>
      <c r="HU43" s="397"/>
      <c r="HV43" s="397"/>
      <c r="HW43" s="397"/>
      <c r="HX43" s="397"/>
      <c r="HY43" s="397"/>
      <c r="HZ43" s="397"/>
      <c r="IA43" s="397"/>
      <c r="IB43" s="397"/>
      <c r="IC43" s="397"/>
      <c r="ID43" s="397"/>
      <c r="IE43" s="397"/>
      <c r="IF43" s="397"/>
      <c r="IG43" s="397"/>
      <c r="IH43" s="397"/>
      <c r="II43" s="397"/>
      <c r="IJ43" s="397"/>
      <c r="IK43" s="397"/>
      <c r="IL43" s="397"/>
      <c r="IM43" s="397"/>
      <c r="IN43" s="397"/>
      <c r="IO43" s="397"/>
      <c r="IP43" s="397"/>
      <c r="IQ43" s="397"/>
      <c r="IR43" s="397"/>
      <c r="IS43" s="397"/>
      <c r="IT43" s="397"/>
      <c r="IU43" s="397"/>
      <c r="IV43" s="397"/>
    </row>
    <row r="44" spans="1:256" s="400" customFormat="1" ht="24.75" customHeight="1" x14ac:dyDescent="0.25">
      <c r="A44" s="455">
        <v>56</v>
      </c>
      <c r="B44" s="454">
        <v>13</v>
      </c>
      <c r="C44" s="454">
        <v>56</v>
      </c>
      <c r="D44" s="454">
        <v>266</v>
      </c>
      <c r="E44" s="454">
        <v>795</v>
      </c>
      <c r="F44" s="454"/>
      <c r="G44" s="453" t="s">
        <v>2845</v>
      </c>
      <c r="H44" s="452" t="s">
        <v>2844</v>
      </c>
      <c r="I44" s="451" t="s">
        <v>2843</v>
      </c>
      <c r="J44" s="448" t="s">
        <v>2718</v>
      </c>
      <c r="K44" s="450" t="s">
        <v>2831</v>
      </c>
      <c r="L44" s="449"/>
      <c r="M44" s="449">
        <v>2021</v>
      </c>
      <c r="N44" s="449"/>
      <c r="O44" s="448" t="s">
        <v>2770</v>
      </c>
      <c r="P44" s="448" t="s">
        <v>2720</v>
      </c>
      <c r="Q44" s="448"/>
      <c r="R44" s="384">
        <v>2</v>
      </c>
      <c r="S44" s="389" t="s">
        <v>2823</v>
      </c>
      <c r="T44" s="389" t="s">
        <v>2822</v>
      </c>
      <c r="U44" s="389"/>
      <c r="V44" s="389"/>
      <c r="W44" s="408" t="s">
        <v>2828</v>
      </c>
      <c r="X44" s="409" t="s">
        <v>2793</v>
      </c>
      <c r="Y44" s="409" t="s">
        <v>2793</v>
      </c>
      <c r="Z44" s="402">
        <v>1844.48</v>
      </c>
      <c r="AA44" s="447">
        <v>33</v>
      </c>
      <c r="AB44" s="392">
        <v>18.96</v>
      </c>
      <c r="AC44" s="392">
        <v>0</v>
      </c>
      <c r="AD44" s="392">
        <v>0</v>
      </c>
      <c r="AE44" s="392"/>
      <c r="AF44" s="392"/>
      <c r="AG44" s="393"/>
      <c r="AH44" s="391">
        <v>11066.880000000001</v>
      </c>
      <c r="AI44" s="392">
        <v>198</v>
      </c>
      <c r="AJ44" s="392">
        <v>113.76</v>
      </c>
      <c r="AK44" s="392">
        <v>0</v>
      </c>
      <c r="AL44" s="392">
        <v>0</v>
      </c>
      <c r="AM44" s="392">
        <v>1537.07</v>
      </c>
      <c r="AN44" s="392">
        <v>153.71</v>
      </c>
      <c r="AO44" s="392">
        <v>461.12</v>
      </c>
      <c r="AP44" s="392">
        <v>1936.6799999999998</v>
      </c>
      <c r="AQ44" s="392"/>
      <c r="AR44" s="392">
        <v>331.98</v>
      </c>
      <c r="AS44" s="392">
        <v>3618.6</v>
      </c>
      <c r="AT44" s="392">
        <v>221.34</v>
      </c>
      <c r="AU44" s="392">
        <v>0</v>
      </c>
      <c r="AV44" s="392"/>
      <c r="AW44" s="392"/>
      <c r="AX44" s="393"/>
      <c r="AY44" s="396">
        <v>19639.14</v>
      </c>
      <c r="AZ44" s="397"/>
      <c r="BA44" s="397">
        <v>603.1</v>
      </c>
      <c r="BB44" s="397">
        <v>322.77999999999997</v>
      </c>
      <c r="BC44" s="397">
        <v>55.33</v>
      </c>
      <c r="BD44" s="397">
        <v>36.89</v>
      </c>
      <c r="BE44" s="397"/>
      <c r="BF44" s="397"/>
      <c r="BG44" s="397"/>
      <c r="BH44" s="397"/>
      <c r="BI44" s="397"/>
      <c r="BJ44" s="397"/>
      <c r="BK44" s="397"/>
      <c r="BL44" s="397"/>
      <c r="BM44" s="397"/>
      <c r="BN44" s="397"/>
      <c r="BO44" s="397"/>
      <c r="BP44" s="397"/>
      <c r="BQ44" s="397"/>
      <c r="BR44" s="397"/>
      <c r="BS44" s="397"/>
      <c r="BT44" s="397"/>
      <c r="BU44" s="397"/>
      <c r="BV44" s="397"/>
      <c r="BW44" s="397"/>
      <c r="BX44" s="397"/>
      <c r="BY44" s="397"/>
      <c r="BZ44" s="397"/>
      <c r="CA44" s="397"/>
      <c r="CB44" s="397"/>
      <c r="CC44" s="397"/>
      <c r="CD44" s="397"/>
      <c r="CE44" s="397"/>
      <c r="CF44" s="397"/>
      <c r="CG44" s="397"/>
      <c r="CH44" s="397"/>
      <c r="CI44" s="397"/>
      <c r="CJ44" s="397"/>
      <c r="CK44" s="397"/>
      <c r="CL44" s="397"/>
      <c r="CM44" s="397"/>
      <c r="CN44" s="397"/>
      <c r="CO44" s="397"/>
      <c r="CP44" s="397"/>
      <c r="CQ44" s="397"/>
      <c r="CR44" s="397"/>
      <c r="CS44" s="397"/>
      <c r="CT44" s="397"/>
      <c r="CU44" s="397"/>
      <c r="CV44" s="397"/>
      <c r="CW44" s="397"/>
      <c r="CX44" s="397"/>
      <c r="CY44" s="397"/>
      <c r="CZ44" s="397"/>
      <c r="DA44" s="397"/>
      <c r="DB44" s="397"/>
      <c r="DC44" s="397"/>
      <c r="DD44" s="397"/>
      <c r="DE44" s="397"/>
      <c r="DF44" s="397"/>
      <c r="DG44" s="397"/>
      <c r="DH44" s="397"/>
      <c r="DI44" s="397"/>
      <c r="DJ44" s="397"/>
      <c r="DK44" s="397"/>
      <c r="DL44" s="397"/>
      <c r="DM44" s="397"/>
      <c r="DN44" s="397"/>
      <c r="DO44" s="397"/>
      <c r="DP44" s="397"/>
      <c r="DQ44" s="397"/>
      <c r="DR44" s="397"/>
      <c r="DS44" s="397"/>
      <c r="DT44" s="397"/>
      <c r="DU44" s="397"/>
      <c r="DV44" s="397"/>
      <c r="DW44" s="397"/>
      <c r="DX44" s="397"/>
      <c r="DY44" s="397"/>
      <c r="DZ44" s="397"/>
      <c r="EA44" s="397"/>
      <c r="EB44" s="397"/>
      <c r="EC44" s="397"/>
      <c r="ED44" s="397"/>
      <c r="EE44" s="397"/>
      <c r="EF44" s="397"/>
      <c r="EG44" s="397"/>
      <c r="EH44" s="397"/>
      <c r="EI44" s="397"/>
      <c r="EJ44" s="397"/>
      <c r="EK44" s="397"/>
      <c r="EL44" s="397"/>
      <c r="EM44" s="397"/>
      <c r="EN44" s="397"/>
      <c r="EO44" s="397"/>
      <c r="EP44" s="397"/>
      <c r="EQ44" s="397"/>
      <c r="ER44" s="397"/>
      <c r="ES44" s="397"/>
      <c r="ET44" s="397"/>
      <c r="EU44" s="397"/>
      <c r="EV44" s="397"/>
      <c r="EW44" s="397"/>
      <c r="EX44" s="397"/>
      <c r="EY44" s="397"/>
      <c r="EZ44" s="397"/>
      <c r="FA44" s="397"/>
      <c r="FB44" s="397"/>
      <c r="FC44" s="397"/>
      <c r="FD44" s="397"/>
      <c r="FE44" s="397"/>
      <c r="FF44" s="397"/>
      <c r="FG44" s="397"/>
      <c r="FH44" s="397"/>
      <c r="FI44" s="397"/>
      <c r="FJ44" s="397"/>
      <c r="FK44" s="397"/>
      <c r="FL44" s="397"/>
      <c r="FM44" s="397"/>
      <c r="FN44" s="397"/>
      <c r="FO44" s="397"/>
      <c r="FP44" s="397"/>
      <c r="FQ44" s="397"/>
      <c r="FR44" s="397"/>
      <c r="FS44" s="397"/>
      <c r="FT44" s="397"/>
      <c r="FU44" s="397"/>
      <c r="FV44" s="397"/>
      <c r="FW44" s="397"/>
      <c r="FX44" s="397"/>
      <c r="FY44" s="397"/>
      <c r="FZ44" s="397"/>
      <c r="GA44" s="397"/>
      <c r="GB44" s="397"/>
      <c r="GC44" s="397"/>
      <c r="GD44" s="397"/>
      <c r="GE44" s="397"/>
      <c r="GF44" s="397"/>
      <c r="GG44" s="397"/>
      <c r="GH44" s="397"/>
      <c r="GI44" s="397"/>
      <c r="GJ44" s="397"/>
      <c r="GK44" s="397"/>
      <c r="GL44" s="397"/>
      <c r="GM44" s="397"/>
      <c r="GN44" s="397"/>
      <c r="GO44" s="397"/>
      <c r="GP44" s="397"/>
      <c r="GQ44" s="397"/>
      <c r="GR44" s="397"/>
      <c r="GS44" s="397"/>
      <c r="GT44" s="397"/>
      <c r="GU44" s="397"/>
      <c r="GV44" s="397"/>
      <c r="GW44" s="397"/>
      <c r="GX44" s="397"/>
      <c r="GY44" s="397"/>
      <c r="GZ44" s="397"/>
      <c r="HA44" s="397"/>
      <c r="HB44" s="397"/>
      <c r="HC44" s="397"/>
      <c r="HD44" s="397"/>
      <c r="HE44" s="397"/>
      <c r="HF44" s="397"/>
      <c r="HG44" s="397"/>
      <c r="HH44" s="397"/>
      <c r="HI44" s="397"/>
      <c r="HJ44" s="397"/>
      <c r="HK44" s="397"/>
      <c r="HL44" s="397"/>
      <c r="HM44" s="397"/>
      <c r="HN44" s="397"/>
      <c r="HO44" s="397"/>
      <c r="HP44" s="397"/>
      <c r="HQ44" s="397"/>
      <c r="HR44" s="397"/>
      <c r="HS44" s="397"/>
      <c r="HT44" s="397"/>
      <c r="HU44" s="397"/>
      <c r="HV44" s="397"/>
      <c r="HW44" s="397"/>
      <c r="HX44" s="397"/>
      <c r="HY44" s="397"/>
      <c r="HZ44" s="397"/>
      <c r="IA44" s="397"/>
      <c r="IB44" s="397"/>
      <c r="IC44" s="397"/>
      <c r="ID44" s="397"/>
      <c r="IE44" s="397"/>
      <c r="IF44" s="397"/>
      <c r="IG44" s="397"/>
      <c r="IH44" s="397"/>
      <c r="II44" s="397"/>
      <c r="IJ44" s="397"/>
      <c r="IK44" s="397"/>
      <c r="IL44" s="397"/>
      <c r="IM44" s="397"/>
      <c r="IN44" s="397"/>
      <c r="IO44" s="397"/>
      <c r="IP44" s="397"/>
      <c r="IQ44" s="397"/>
      <c r="IR44" s="397"/>
      <c r="IS44" s="397"/>
      <c r="IT44" s="397"/>
      <c r="IU44" s="397"/>
      <c r="IV44" s="397"/>
    </row>
    <row r="45" spans="1:256" s="400" customFormat="1" ht="24.75" customHeight="1" x14ac:dyDescent="0.25">
      <c r="A45" s="455">
        <v>57</v>
      </c>
      <c r="B45" s="454">
        <v>13</v>
      </c>
      <c r="C45" s="454">
        <v>56</v>
      </c>
      <c r="D45" s="454">
        <v>266</v>
      </c>
      <c r="E45" s="454">
        <v>795</v>
      </c>
      <c r="F45" s="454"/>
      <c r="G45" s="453" t="s">
        <v>2842</v>
      </c>
      <c r="H45" s="452" t="s">
        <v>2841</v>
      </c>
      <c r="I45" s="451" t="s">
        <v>2840</v>
      </c>
      <c r="J45" s="448" t="s">
        <v>2727</v>
      </c>
      <c r="K45" s="450" t="s">
        <v>2825</v>
      </c>
      <c r="L45" s="449"/>
      <c r="M45" s="449">
        <v>2021</v>
      </c>
      <c r="N45" s="449"/>
      <c r="O45" s="448" t="s">
        <v>2770</v>
      </c>
      <c r="P45" s="448" t="s">
        <v>2720</v>
      </c>
      <c r="Q45" s="448"/>
      <c r="R45" s="384">
        <v>2</v>
      </c>
      <c r="S45" s="389" t="s">
        <v>2823</v>
      </c>
      <c r="T45" s="389" t="s">
        <v>2822</v>
      </c>
      <c r="U45" s="389"/>
      <c r="V45" s="389"/>
      <c r="W45" s="408" t="s">
        <v>2821</v>
      </c>
      <c r="X45" s="409" t="s">
        <v>2793</v>
      </c>
      <c r="Y45" s="409" t="s">
        <v>2793</v>
      </c>
      <c r="Z45" s="402">
        <v>1895.28</v>
      </c>
      <c r="AA45" s="447">
        <v>33</v>
      </c>
      <c r="AB45" s="392">
        <v>18.96</v>
      </c>
      <c r="AC45" s="392">
        <v>0</v>
      </c>
      <c r="AD45" s="392">
        <v>0</v>
      </c>
      <c r="AE45" s="392"/>
      <c r="AF45" s="392"/>
      <c r="AG45" s="393"/>
      <c r="AH45" s="391">
        <v>11371.68</v>
      </c>
      <c r="AI45" s="392">
        <v>198</v>
      </c>
      <c r="AJ45" s="392">
        <v>113.76</v>
      </c>
      <c r="AK45" s="392">
        <v>0</v>
      </c>
      <c r="AL45" s="392">
        <v>0</v>
      </c>
      <c r="AM45" s="392">
        <v>1579.4</v>
      </c>
      <c r="AN45" s="392">
        <v>157.94</v>
      </c>
      <c r="AO45" s="392">
        <v>473.82</v>
      </c>
      <c r="AP45" s="392">
        <v>1990.02</v>
      </c>
      <c r="AQ45" s="392"/>
      <c r="AR45" s="392">
        <v>341.15999999999997</v>
      </c>
      <c r="AS45" s="392">
        <v>3618.6</v>
      </c>
      <c r="AT45" s="392">
        <v>227.45999999999998</v>
      </c>
      <c r="AU45" s="392">
        <v>0</v>
      </c>
      <c r="AV45" s="392"/>
      <c r="AW45" s="392"/>
      <c r="AX45" s="393"/>
      <c r="AY45" s="396">
        <v>20071.84</v>
      </c>
      <c r="AZ45" s="397"/>
      <c r="BA45" s="397">
        <v>603.1</v>
      </c>
      <c r="BB45" s="397">
        <v>331.67</v>
      </c>
      <c r="BC45" s="397">
        <v>56.86</v>
      </c>
      <c r="BD45" s="397">
        <v>37.909999999999997</v>
      </c>
      <c r="BE45" s="397"/>
      <c r="BF45" s="397"/>
      <c r="BG45" s="397"/>
      <c r="BH45" s="397"/>
      <c r="BI45" s="397"/>
      <c r="BJ45" s="397"/>
      <c r="BK45" s="397"/>
      <c r="BL45" s="397"/>
      <c r="BM45" s="397"/>
      <c r="BN45" s="397"/>
      <c r="BO45" s="397"/>
      <c r="BP45" s="397"/>
      <c r="BQ45" s="397"/>
      <c r="BR45" s="397"/>
      <c r="BS45" s="397"/>
      <c r="BT45" s="397"/>
      <c r="BU45" s="397"/>
      <c r="BV45" s="397"/>
      <c r="BW45" s="397"/>
      <c r="BX45" s="397"/>
      <c r="BY45" s="397"/>
      <c r="BZ45" s="397"/>
      <c r="CA45" s="397"/>
      <c r="CB45" s="397"/>
      <c r="CC45" s="397"/>
      <c r="CD45" s="397"/>
      <c r="CE45" s="397"/>
      <c r="CF45" s="397"/>
      <c r="CG45" s="397"/>
      <c r="CH45" s="397"/>
      <c r="CI45" s="397"/>
      <c r="CJ45" s="397"/>
      <c r="CK45" s="397"/>
      <c r="CL45" s="397"/>
      <c r="CM45" s="397"/>
      <c r="CN45" s="397"/>
      <c r="CO45" s="397"/>
      <c r="CP45" s="397"/>
      <c r="CQ45" s="397"/>
      <c r="CR45" s="397"/>
      <c r="CS45" s="397"/>
      <c r="CT45" s="397"/>
      <c r="CU45" s="397"/>
      <c r="CV45" s="397"/>
      <c r="CW45" s="397"/>
      <c r="CX45" s="397"/>
      <c r="CY45" s="397"/>
      <c r="CZ45" s="397"/>
      <c r="DA45" s="397"/>
      <c r="DB45" s="397"/>
      <c r="DC45" s="397"/>
      <c r="DD45" s="397"/>
      <c r="DE45" s="397"/>
      <c r="DF45" s="397"/>
      <c r="DG45" s="397"/>
      <c r="DH45" s="397"/>
      <c r="DI45" s="397"/>
      <c r="DJ45" s="397"/>
      <c r="DK45" s="397"/>
      <c r="DL45" s="397"/>
      <c r="DM45" s="397"/>
      <c r="DN45" s="397"/>
      <c r="DO45" s="397"/>
      <c r="DP45" s="397"/>
      <c r="DQ45" s="397"/>
      <c r="DR45" s="397"/>
      <c r="DS45" s="397"/>
      <c r="DT45" s="397"/>
      <c r="DU45" s="397"/>
      <c r="DV45" s="397"/>
      <c r="DW45" s="397"/>
      <c r="DX45" s="397"/>
      <c r="DY45" s="397"/>
      <c r="DZ45" s="397"/>
      <c r="EA45" s="397"/>
      <c r="EB45" s="397"/>
      <c r="EC45" s="397"/>
      <c r="ED45" s="397"/>
      <c r="EE45" s="397"/>
      <c r="EF45" s="397"/>
      <c r="EG45" s="397"/>
      <c r="EH45" s="397"/>
      <c r="EI45" s="397"/>
      <c r="EJ45" s="397"/>
      <c r="EK45" s="397"/>
      <c r="EL45" s="397"/>
      <c r="EM45" s="397"/>
      <c r="EN45" s="397"/>
      <c r="EO45" s="397"/>
      <c r="EP45" s="397"/>
      <c r="EQ45" s="397"/>
      <c r="ER45" s="397"/>
      <c r="ES45" s="397"/>
      <c r="ET45" s="397"/>
      <c r="EU45" s="397"/>
      <c r="EV45" s="397"/>
      <c r="EW45" s="397"/>
      <c r="EX45" s="397"/>
      <c r="EY45" s="397"/>
      <c r="EZ45" s="397"/>
      <c r="FA45" s="397"/>
      <c r="FB45" s="397"/>
      <c r="FC45" s="397"/>
      <c r="FD45" s="397"/>
      <c r="FE45" s="397"/>
      <c r="FF45" s="397"/>
      <c r="FG45" s="397"/>
      <c r="FH45" s="397"/>
      <c r="FI45" s="397"/>
      <c r="FJ45" s="397"/>
      <c r="FK45" s="397"/>
      <c r="FL45" s="397"/>
      <c r="FM45" s="397"/>
      <c r="FN45" s="397"/>
      <c r="FO45" s="397"/>
      <c r="FP45" s="397"/>
      <c r="FQ45" s="397"/>
      <c r="FR45" s="397"/>
      <c r="FS45" s="397"/>
      <c r="FT45" s="397"/>
      <c r="FU45" s="397"/>
      <c r="FV45" s="397"/>
      <c r="FW45" s="397"/>
      <c r="FX45" s="397"/>
      <c r="FY45" s="397"/>
      <c r="FZ45" s="397"/>
      <c r="GA45" s="397"/>
      <c r="GB45" s="397"/>
      <c r="GC45" s="397"/>
      <c r="GD45" s="397"/>
      <c r="GE45" s="397"/>
      <c r="GF45" s="397"/>
      <c r="GG45" s="397"/>
      <c r="GH45" s="397"/>
      <c r="GI45" s="397"/>
      <c r="GJ45" s="397"/>
      <c r="GK45" s="397"/>
      <c r="GL45" s="397"/>
      <c r="GM45" s="397"/>
      <c r="GN45" s="397"/>
      <c r="GO45" s="397"/>
      <c r="GP45" s="397"/>
      <c r="GQ45" s="397"/>
      <c r="GR45" s="397"/>
      <c r="GS45" s="397"/>
      <c r="GT45" s="397"/>
      <c r="GU45" s="397"/>
      <c r="GV45" s="397"/>
      <c r="GW45" s="397"/>
      <c r="GX45" s="397"/>
      <c r="GY45" s="397"/>
      <c r="GZ45" s="397"/>
      <c r="HA45" s="397"/>
      <c r="HB45" s="397"/>
      <c r="HC45" s="397"/>
      <c r="HD45" s="397"/>
      <c r="HE45" s="397"/>
      <c r="HF45" s="397"/>
      <c r="HG45" s="397"/>
      <c r="HH45" s="397"/>
      <c r="HI45" s="397"/>
      <c r="HJ45" s="397"/>
      <c r="HK45" s="397"/>
      <c r="HL45" s="397"/>
      <c r="HM45" s="397"/>
      <c r="HN45" s="397"/>
      <c r="HO45" s="397"/>
      <c r="HP45" s="397"/>
      <c r="HQ45" s="397"/>
      <c r="HR45" s="397"/>
      <c r="HS45" s="397"/>
      <c r="HT45" s="397"/>
      <c r="HU45" s="397"/>
      <c r="HV45" s="397"/>
      <c r="HW45" s="397"/>
      <c r="HX45" s="397"/>
      <c r="HY45" s="397"/>
      <c r="HZ45" s="397"/>
      <c r="IA45" s="397"/>
      <c r="IB45" s="397"/>
      <c r="IC45" s="397"/>
      <c r="ID45" s="397"/>
      <c r="IE45" s="397"/>
      <c r="IF45" s="397"/>
      <c r="IG45" s="397"/>
      <c r="IH45" s="397"/>
      <c r="II45" s="397"/>
      <c r="IJ45" s="397"/>
      <c r="IK45" s="397"/>
      <c r="IL45" s="397"/>
      <c r="IM45" s="397"/>
      <c r="IN45" s="397"/>
      <c r="IO45" s="397"/>
      <c r="IP45" s="397"/>
      <c r="IQ45" s="397"/>
      <c r="IR45" s="397"/>
      <c r="IS45" s="397"/>
      <c r="IT45" s="397"/>
      <c r="IU45" s="397"/>
      <c r="IV45" s="397"/>
    </row>
    <row r="46" spans="1:256" s="400" customFormat="1" ht="24" customHeight="1" x14ac:dyDescent="0.25">
      <c r="A46" s="384">
        <v>58</v>
      </c>
      <c r="B46" s="32">
        <v>13</v>
      </c>
      <c r="C46" s="33">
        <v>56</v>
      </c>
      <c r="D46" s="34">
        <v>266</v>
      </c>
      <c r="E46" s="33">
        <v>795</v>
      </c>
      <c r="F46" s="31"/>
      <c r="G46" s="31" t="s">
        <v>2839</v>
      </c>
      <c r="H46" s="385" t="s">
        <v>2838</v>
      </c>
      <c r="I46" s="385" t="s">
        <v>2837</v>
      </c>
      <c r="J46" s="384" t="s">
        <v>2727</v>
      </c>
      <c r="K46" s="386" t="s">
        <v>2835</v>
      </c>
      <c r="L46" s="387"/>
      <c r="M46" s="387">
        <v>2021</v>
      </c>
      <c r="N46" s="387"/>
      <c r="O46" s="401" t="s">
        <v>2770</v>
      </c>
      <c r="P46" s="401" t="s">
        <v>2720</v>
      </c>
      <c r="Q46" s="401"/>
      <c r="R46" s="401">
        <v>6</v>
      </c>
      <c r="S46" s="401" t="s">
        <v>2823</v>
      </c>
      <c r="T46" s="446" t="s">
        <v>2822</v>
      </c>
      <c r="U46" s="389"/>
      <c r="V46" s="389"/>
      <c r="W46" s="408" t="s">
        <v>2833</v>
      </c>
      <c r="X46" s="409" t="s">
        <v>2793</v>
      </c>
      <c r="Y46" s="409" t="s">
        <v>2793</v>
      </c>
      <c r="Z46" s="402">
        <v>5948.64</v>
      </c>
      <c r="AA46" s="392">
        <v>98</v>
      </c>
      <c r="AB46" s="392">
        <v>56.88</v>
      </c>
      <c r="AC46" s="392">
        <v>0</v>
      </c>
      <c r="AD46" s="392">
        <v>0</v>
      </c>
      <c r="AE46" s="392"/>
      <c r="AF46" s="392"/>
      <c r="AG46" s="393"/>
      <c r="AH46" s="391">
        <v>71383.680000000008</v>
      </c>
      <c r="AI46" s="392">
        <v>1176</v>
      </c>
      <c r="AJ46" s="392">
        <v>682.56000000000006</v>
      </c>
      <c r="AK46" s="392">
        <v>0</v>
      </c>
      <c r="AL46" s="392">
        <v>0</v>
      </c>
      <c r="AM46" s="392">
        <v>9914.4</v>
      </c>
      <c r="AN46" s="394">
        <v>991.44</v>
      </c>
      <c r="AO46" s="392">
        <v>2974.32</v>
      </c>
      <c r="AP46" s="392">
        <v>12492.119999999999</v>
      </c>
      <c r="AQ46" s="392"/>
      <c r="AR46" s="395">
        <v>2141.52</v>
      </c>
      <c r="AS46" s="392">
        <v>7504.08</v>
      </c>
      <c r="AT46" s="392">
        <v>1427.6399999999999</v>
      </c>
      <c r="AU46" s="392">
        <v>0</v>
      </c>
      <c r="AV46" s="392"/>
      <c r="AW46" s="392"/>
      <c r="AX46" s="393"/>
      <c r="AY46" s="396">
        <v>110687.76000000001</v>
      </c>
      <c r="AZ46" s="397"/>
      <c r="BA46" s="397">
        <v>625.34</v>
      </c>
      <c r="BB46" s="397">
        <v>1041.01</v>
      </c>
      <c r="BC46" s="397">
        <v>178.46</v>
      </c>
      <c r="BD46" s="397">
        <v>118.97</v>
      </c>
      <c r="BE46" s="397"/>
      <c r="BF46" s="397"/>
      <c r="BG46" s="397"/>
      <c r="BH46" s="397"/>
      <c r="BI46" s="397"/>
      <c r="BJ46" s="397"/>
      <c r="BK46" s="397"/>
      <c r="BL46" s="397"/>
      <c r="BM46" s="397"/>
      <c r="BN46" s="397"/>
      <c r="BO46" s="397"/>
      <c r="BP46" s="397"/>
      <c r="BQ46" s="397"/>
      <c r="BR46" s="397"/>
      <c r="BS46" s="397"/>
      <c r="BT46" s="397"/>
      <c r="BU46" s="397"/>
      <c r="BV46" s="397"/>
      <c r="BW46" s="397"/>
      <c r="BX46" s="397"/>
      <c r="BY46" s="397"/>
      <c r="BZ46" s="397"/>
      <c r="CA46" s="397"/>
      <c r="CB46" s="397"/>
      <c r="CC46" s="397"/>
      <c r="CD46" s="397"/>
      <c r="CE46" s="397"/>
      <c r="CF46" s="397"/>
      <c r="CG46" s="397"/>
      <c r="CH46" s="397"/>
      <c r="CI46" s="397"/>
      <c r="CJ46" s="397"/>
      <c r="CK46" s="397"/>
      <c r="CL46" s="397"/>
      <c r="CM46" s="397"/>
      <c r="CN46" s="397"/>
      <c r="CO46" s="397"/>
      <c r="CP46" s="397"/>
      <c r="CQ46" s="397"/>
      <c r="CR46" s="397"/>
      <c r="CS46" s="397"/>
      <c r="CT46" s="397"/>
      <c r="CU46" s="397"/>
      <c r="CV46" s="397"/>
      <c r="CW46" s="397"/>
      <c r="CX46" s="397"/>
      <c r="CY46" s="397"/>
      <c r="CZ46" s="397"/>
      <c r="DA46" s="397"/>
      <c r="DB46" s="397"/>
      <c r="DC46" s="397"/>
      <c r="DD46" s="397"/>
      <c r="DE46" s="397"/>
      <c r="DF46" s="397"/>
      <c r="DG46" s="397"/>
      <c r="DH46" s="397"/>
      <c r="DI46" s="397"/>
      <c r="DJ46" s="397"/>
      <c r="DK46" s="397"/>
      <c r="DL46" s="397"/>
      <c r="DM46" s="397"/>
      <c r="DN46" s="397"/>
      <c r="DO46" s="397"/>
      <c r="DP46" s="397"/>
      <c r="DQ46" s="397"/>
      <c r="DR46" s="397"/>
      <c r="DS46" s="397"/>
      <c r="DT46" s="397"/>
      <c r="DU46" s="397"/>
      <c r="DV46" s="397"/>
      <c r="DW46" s="397"/>
      <c r="DX46" s="397"/>
      <c r="DY46" s="397"/>
      <c r="DZ46" s="397"/>
      <c r="EA46" s="397"/>
      <c r="EB46" s="397"/>
      <c r="EC46" s="397"/>
      <c r="ED46" s="397"/>
      <c r="EE46" s="397"/>
      <c r="EF46" s="397"/>
      <c r="EG46" s="397"/>
      <c r="EH46" s="397"/>
      <c r="EI46" s="397"/>
      <c r="EJ46" s="397"/>
      <c r="EK46" s="397"/>
      <c r="EL46" s="397"/>
      <c r="EM46" s="397"/>
      <c r="EN46" s="397"/>
      <c r="EO46" s="397"/>
      <c r="EP46" s="397"/>
      <c r="EQ46" s="397"/>
      <c r="ER46" s="397"/>
      <c r="ES46" s="397"/>
      <c r="ET46" s="397"/>
      <c r="EU46" s="397"/>
      <c r="EV46" s="397"/>
      <c r="EW46" s="397"/>
      <c r="EX46" s="397"/>
      <c r="EY46" s="397"/>
      <c r="EZ46" s="397"/>
      <c r="FA46" s="397"/>
      <c r="FB46" s="397"/>
      <c r="FC46" s="397"/>
      <c r="FD46" s="397"/>
      <c r="FE46" s="397"/>
      <c r="FF46" s="397"/>
      <c r="FG46" s="397"/>
      <c r="FH46" s="397"/>
      <c r="FI46" s="397"/>
      <c r="FJ46" s="397"/>
      <c r="FK46" s="397"/>
      <c r="FL46" s="397"/>
      <c r="FM46" s="397"/>
      <c r="FN46" s="397"/>
      <c r="FO46" s="397"/>
      <c r="FP46" s="397"/>
      <c r="FQ46" s="397"/>
      <c r="FR46" s="397"/>
      <c r="FS46" s="397"/>
      <c r="FT46" s="397"/>
      <c r="FU46" s="397"/>
      <c r="FV46" s="397"/>
      <c r="FW46" s="397"/>
      <c r="FX46" s="397"/>
      <c r="FY46" s="397"/>
      <c r="FZ46" s="397"/>
      <c r="GA46" s="397"/>
      <c r="GB46" s="397"/>
      <c r="GC46" s="397"/>
      <c r="GD46" s="397"/>
      <c r="GE46" s="397"/>
      <c r="GF46" s="397"/>
      <c r="GG46" s="397"/>
      <c r="GH46" s="397"/>
      <c r="GI46" s="397"/>
      <c r="GJ46" s="397"/>
      <c r="GK46" s="397"/>
      <c r="GL46" s="397"/>
      <c r="GM46" s="397"/>
      <c r="GN46" s="397"/>
      <c r="GO46" s="397"/>
      <c r="GP46" s="397"/>
      <c r="GQ46" s="397"/>
      <c r="GR46" s="397"/>
      <c r="GS46" s="397"/>
      <c r="GT46" s="397"/>
      <c r="GU46" s="397"/>
      <c r="GV46" s="397"/>
      <c r="GW46" s="397"/>
      <c r="GX46" s="397"/>
      <c r="GY46" s="397"/>
      <c r="GZ46" s="397"/>
      <c r="HA46" s="397"/>
      <c r="HB46" s="397"/>
      <c r="HC46" s="397"/>
      <c r="HD46" s="397"/>
      <c r="HE46" s="397"/>
      <c r="HF46" s="397"/>
      <c r="HG46" s="397"/>
      <c r="HH46" s="397"/>
      <c r="HI46" s="397"/>
      <c r="HJ46" s="397"/>
      <c r="HK46" s="397"/>
      <c r="HL46" s="397"/>
      <c r="HM46" s="397"/>
      <c r="HN46" s="397"/>
      <c r="HO46" s="397"/>
      <c r="HP46" s="397"/>
      <c r="HQ46" s="397"/>
      <c r="HR46" s="397"/>
      <c r="HS46" s="397"/>
      <c r="HT46" s="397"/>
      <c r="HU46" s="397"/>
      <c r="HV46" s="397"/>
      <c r="HW46" s="397"/>
      <c r="HX46" s="397"/>
      <c r="HY46" s="397"/>
      <c r="HZ46" s="397"/>
      <c r="IA46" s="397"/>
      <c r="IB46" s="397"/>
      <c r="IC46" s="397"/>
      <c r="ID46" s="397"/>
      <c r="IE46" s="397"/>
      <c r="IF46" s="397"/>
      <c r="IG46" s="397"/>
      <c r="IH46" s="397"/>
      <c r="II46" s="397"/>
      <c r="IJ46" s="397"/>
      <c r="IK46" s="397"/>
      <c r="IL46" s="397"/>
      <c r="IM46" s="397"/>
      <c r="IN46" s="397"/>
      <c r="IO46" s="397"/>
      <c r="IP46" s="397"/>
      <c r="IQ46" s="397"/>
      <c r="IR46" s="397"/>
      <c r="IS46" s="397"/>
      <c r="IT46" s="397"/>
      <c r="IU46" s="397"/>
      <c r="IV46" s="397"/>
    </row>
    <row r="47" spans="1:256" s="419" customFormat="1" ht="24" customHeight="1" x14ac:dyDescent="0.25">
      <c r="A47" s="436">
        <v>59</v>
      </c>
      <c r="B47" s="435">
        <v>13</v>
      </c>
      <c r="C47" s="435">
        <v>56</v>
      </c>
      <c r="D47" s="435">
        <v>266</v>
      </c>
      <c r="E47" s="435">
        <v>795</v>
      </c>
      <c r="F47" s="435"/>
      <c r="G47" s="445" t="s">
        <v>2836</v>
      </c>
      <c r="H47" s="444" t="s">
        <v>2829</v>
      </c>
      <c r="I47" s="444"/>
      <c r="J47" s="443"/>
      <c r="K47" s="442" t="s">
        <v>2835</v>
      </c>
      <c r="L47" s="431"/>
      <c r="M47" s="431">
        <v>2021</v>
      </c>
      <c r="N47" s="431"/>
      <c r="O47" s="430"/>
      <c r="P47" s="429" t="s">
        <v>2824</v>
      </c>
      <c r="Q47" s="428"/>
      <c r="R47" s="428">
        <v>4</v>
      </c>
      <c r="S47" s="441" t="s">
        <v>2823</v>
      </c>
      <c r="T47" s="441" t="s">
        <v>2822</v>
      </c>
      <c r="U47" s="441"/>
      <c r="V47" s="441"/>
      <c r="W47" s="440" t="s">
        <v>2828</v>
      </c>
      <c r="X47" s="439" t="s">
        <v>2793</v>
      </c>
      <c r="Y47" s="439" t="s">
        <v>2793</v>
      </c>
      <c r="Z47" s="438">
        <v>0</v>
      </c>
      <c r="AA47" s="437">
        <v>0</v>
      </c>
      <c r="AB47" s="423">
        <v>0</v>
      </c>
      <c r="AC47" s="423">
        <v>0</v>
      </c>
      <c r="AD47" s="423">
        <v>0</v>
      </c>
      <c r="AE47" s="423"/>
      <c r="AF47" s="423"/>
      <c r="AG47" s="422"/>
      <c r="AH47" s="425">
        <v>0</v>
      </c>
      <c r="AI47" s="423">
        <v>0</v>
      </c>
      <c r="AJ47" s="423">
        <v>0</v>
      </c>
      <c r="AK47" s="423">
        <v>0</v>
      </c>
      <c r="AL47" s="423">
        <v>0</v>
      </c>
      <c r="AM47" s="423">
        <v>0</v>
      </c>
      <c r="AN47" s="423">
        <v>0</v>
      </c>
      <c r="AO47" s="423">
        <v>0</v>
      </c>
      <c r="AP47" s="423">
        <v>0</v>
      </c>
      <c r="AQ47" s="423"/>
      <c r="AR47" s="424">
        <v>0</v>
      </c>
      <c r="AS47" s="423">
        <v>0</v>
      </c>
      <c r="AT47" s="423">
        <v>0</v>
      </c>
      <c r="AU47" s="423">
        <v>0</v>
      </c>
      <c r="AV47" s="423"/>
      <c r="AW47" s="423"/>
      <c r="AX47" s="422"/>
      <c r="AY47" s="421">
        <v>0</v>
      </c>
      <c r="AZ47" s="420"/>
      <c r="BA47" s="420">
        <v>0</v>
      </c>
      <c r="BB47" s="420">
        <v>0</v>
      </c>
      <c r="BC47" s="420">
        <v>0</v>
      </c>
      <c r="BD47" s="420">
        <v>0</v>
      </c>
      <c r="BE47" s="420"/>
      <c r="BF47" s="420"/>
      <c r="BG47" s="420"/>
      <c r="BH47" s="420"/>
      <c r="BI47" s="420"/>
      <c r="BJ47" s="420"/>
      <c r="BK47" s="420"/>
      <c r="BL47" s="420"/>
      <c r="BM47" s="420"/>
      <c r="BN47" s="420"/>
      <c r="BO47" s="420"/>
      <c r="BP47" s="420"/>
      <c r="BQ47" s="420"/>
      <c r="BR47" s="420"/>
      <c r="BS47" s="420"/>
      <c r="BT47" s="420"/>
      <c r="BU47" s="420"/>
      <c r="BV47" s="420"/>
      <c r="BW47" s="420"/>
      <c r="BX47" s="420"/>
      <c r="BY47" s="420"/>
      <c r="BZ47" s="420"/>
      <c r="CA47" s="420"/>
      <c r="CB47" s="420"/>
      <c r="CC47" s="420"/>
      <c r="CD47" s="420"/>
      <c r="CE47" s="420"/>
      <c r="CF47" s="420"/>
      <c r="CG47" s="420"/>
      <c r="CH47" s="420"/>
      <c r="CI47" s="420"/>
      <c r="CJ47" s="420"/>
      <c r="CK47" s="420"/>
      <c r="CL47" s="420"/>
      <c r="CM47" s="420"/>
      <c r="CN47" s="420"/>
      <c r="CO47" s="420"/>
      <c r="CP47" s="420"/>
      <c r="CQ47" s="420"/>
      <c r="CR47" s="420"/>
      <c r="CS47" s="420"/>
      <c r="CT47" s="420"/>
      <c r="CU47" s="420"/>
      <c r="CV47" s="420"/>
      <c r="CW47" s="420"/>
      <c r="CX47" s="420"/>
      <c r="CY47" s="420"/>
      <c r="CZ47" s="420"/>
      <c r="DA47" s="420"/>
      <c r="DB47" s="420"/>
      <c r="DC47" s="420"/>
      <c r="DD47" s="420"/>
      <c r="DE47" s="420"/>
      <c r="DF47" s="420"/>
      <c r="DG47" s="420"/>
      <c r="DH47" s="420"/>
      <c r="DI47" s="420"/>
      <c r="DJ47" s="420"/>
      <c r="DK47" s="420"/>
      <c r="DL47" s="420"/>
      <c r="DM47" s="420"/>
      <c r="DN47" s="420"/>
      <c r="DO47" s="420"/>
      <c r="DP47" s="420"/>
      <c r="DQ47" s="420"/>
      <c r="DR47" s="420"/>
      <c r="DS47" s="420"/>
      <c r="DT47" s="420"/>
      <c r="DU47" s="420"/>
      <c r="DV47" s="420"/>
      <c r="DW47" s="420"/>
      <c r="DX47" s="420"/>
      <c r="DY47" s="420"/>
      <c r="DZ47" s="420"/>
      <c r="EA47" s="420"/>
      <c r="EB47" s="420"/>
      <c r="EC47" s="420"/>
      <c r="ED47" s="420"/>
      <c r="EE47" s="420"/>
      <c r="EF47" s="420"/>
      <c r="EG47" s="420"/>
      <c r="EH47" s="420"/>
      <c r="EI47" s="420"/>
      <c r="EJ47" s="420"/>
      <c r="EK47" s="420"/>
      <c r="EL47" s="420"/>
      <c r="EM47" s="420"/>
      <c r="EN47" s="420"/>
      <c r="EO47" s="420"/>
      <c r="EP47" s="420"/>
      <c r="EQ47" s="420"/>
      <c r="ER47" s="420"/>
      <c r="ES47" s="420"/>
      <c r="ET47" s="420"/>
      <c r="EU47" s="420"/>
      <c r="EV47" s="420"/>
      <c r="EW47" s="420"/>
      <c r="EX47" s="420"/>
      <c r="EY47" s="420"/>
      <c r="EZ47" s="420"/>
      <c r="FA47" s="420"/>
      <c r="FB47" s="420"/>
      <c r="FC47" s="420"/>
      <c r="FD47" s="420"/>
      <c r="FE47" s="420"/>
      <c r="FF47" s="420"/>
      <c r="FG47" s="420"/>
      <c r="FH47" s="420"/>
      <c r="FI47" s="420"/>
      <c r="FJ47" s="420"/>
      <c r="FK47" s="420"/>
      <c r="FL47" s="420"/>
      <c r="FM47" s="420"/>
      <c r="FN47" s="420"/>
      <c r="FO47" s="420"/>
      <c r="FP47" s="420"/>
      <c r="FQ47" s="420"/>
      <c r="FR47" s="420"/>
      <c r="FS47" s="420"/>
      <c r="FT47" s="420"/>
      <c r="FU47" s="420"/>
      <c r="FV47" s="420"/>
      <c r="FW47" s="420"/>
      <c r="FX47" s="420"/>
      <c r="FY47" s="420"/>
      <c r="FZ47" s="420"/>
      <c r="GA47" s="420"/>
      <c r="GB47" s="420"/>
      <c r="GC47" s="420"/>
      <c r="GD47" s="420"/>
      <c r="GE47" s="420"/>
      <c r="GF47" s="420"/>
      <c r="GG47" s="420"/>
      <c r="GH47" s="420"/>
      <c r="GI47" s="420"/>
      <c r="GJ47" s="420"/>
      <c r="GK47" s="420"/>
      <c r="GL47" s="420"/>
      <c r="GM47" s="420"/>
      <c r="GN47" s="420"/>
      <c r="GO47" s="420"/>
      <c r="GP47" s="420"/>
      <c r="GQ47" s="420"/>
      <c r="GR47" s="420"/>
      <c r="GS47" s="420"/>
      <c r="GT47" s="420"/>
      <c r="GU47" s="420"/>
      <c r="GV47" s="420"/>
      <c r="GW47" s="420"/>
      <c r="GX47" s="420"/>
      <c r="GY47" s="420"/>
      <c r="GZ47" s="420"/>
      <c r="HA47" s="420"/>
      <c r="HB47" s="420"/>
      <c r="HC47" s="420"/>
      <c r="HD47" s="420"/>
      <c r="HE47" s="420"/>
      <c r="HF47" s="420"/>
      <c r="HG47" s="420"/>
      <c r="HH47" s="420"/>
      <c r="HI47" s="420"/>
      <c r="HJ47" s="420"/>
      <c r="HK47" s="420"/>
      <c r="HL47" s="420"/>
      <c r="HM47" s="420"/>
      <c r="HN47" s="420"/>
      <c r="HO47" s="420"/>
      <c r="HP47" s="420"/>
      <c r="HQ47" s="420"/>
      <c r="HR47" s="420"/>
      <c r="HS47" s="420"/>
      <c r="HT47" s="420"/>
      <c r="HU47" s="420"/>
      <c r="HV47" s="420"/>
      <c r="HW47" s="420"/>
      <c r="HX47" s="420"/>
      <c r="HY47" s="420"/>
      <c r="HZ47" s="420"/>
      <c r="IA47" s="420"/>
      <c r="IB47" s="420"/>
      <c r="IC47" s="420"/>
      <c r="ID47" s="420"/>
      <c r="IE47" s="420"/>
      <c r="IF47" s="420"/>
      <c r="IG47" s="420"/>
      <c r="IH47" s="420"/>
      <c r="II47" s="420"/>
      <c r="IJ47" s="420"/>
      <c r="IK47" s="420"/>
      <c r="IL47" s="420"/>
      <c r="IM47" s="420"/>
      <c r="IN47" s="420"/>
      <c r="IO47" s="420"/>
      <c r="IP47" s="420"/>
      <c r="IQ47" s="420"/>
      <c r="IR47" s="420"/>
      <c r="IS47" s="420"/>
      <c r="IT47" s="420"/>
      <c r="IU47" s="420"/>
      <c r="IV47" s="420"/>
    </row>
    <row r="48" spans="1:256" s="419" customFormat="1" ht="24" customHeight="1" x14ac:dyDescent="0.25">
      <c r="A48" s="436">
        <v>60</v>
      </c>
      <c r="B48" s="435">
        <v>13</v>
      </c>
      <c r="C48" s="435">
        <v>56</v>
      </c>
      <c r="D48" s="435">
        <v>266</v>
      </c>
      <c r="E48" s="435">
        <v>795</v>
      </c>
      <c r="F48" s="435"/>
      <c r="G48" s="445" t="s">
        <v>2834</v>
      </c>
      <c r="H48" s="444" t="s">
        <v>2829</v>
      </c>
      <c r="I48" s="444"/>
      <c r="J48" s="443"/>
      <c r="K48" s="442" t="s">
        <v>2831</v>
      </c>
      <c r="L48" s="431"/>
      <c r="M48" s="431">
        <v>2021</v>
      </c>
      <c r="N48" s="431"/>
      <c r="O48" s="430"/>
      <c r="P48" s="429" t="s">
        <v>2824</v>
      </c>
      <c r="Q48" s="428"/>
      <c r="R48" s="428">
        <v>2</v>
      </c>
      <c r="S48" s="441" t="s">
        <v>2823</v>
      </c>
      <c r="T48" s="441" t="s">
        <v>2822</v>
      </c>
      <c r="U48" s="441"/>
      <c r="V48" s="441"/>
      <c r="W48" s="440" t="s">
        <v>2833</v>
      </c>
      <c r="X48" s="439" t="s">
        <v>2793</v>
      </c>
      <c r="Y48" s="439" t="s">
        <v>2793</v>
      </c>
      <c r="Z48" s="438">
        <v>0</v>
      </c>
      <c r="AA48" s="437">
        <v>0</v>
      </c>
      <c r="AB48" s="423">
        <v>0</v>
      </c>
      <c r="AC48" s="423">
        <v>0</v>
      </c>
      <c r="AD48" s="423">
        <v>0</v>
      </c>
      <c r="AE48" s="423"/>
      <c r="AF48" s="423"/>
      <c r="AG48" s="422"/>
      <c r="AH48" s="425">
        <v>0</v>
      </c>
      <c r="AI48" s="423">
        <v>0</v>
      </c>
      <c r="AJ48" s="423">
        <v>0</v>
      </c>
      <c r="AK48" s="423">
        <v>0</v>
      </c>
      <c r="AL48" s="423">
        <v>0</v>
      </c>
      <c r="AM48" s="423">
        <v>0</v>
      </c>
      <c r="AN48" s="423">
        <v>0</v>
      </c>
      <c r="AO48" s="423">
        <v>0</v>
      </c>
      <c r="AP48" s="423">
        <v>0</v>
      </c>
      <c r="AQ48" s="423"/>
      <c r="AR48" s="424">
        <v>0</v>
      </c>
      <c r="AS48" s="423">
        <v>0</v>
      </c>
      <c r="AT48" s="423">
        <v>0</v>
      </c>
      <c r="AU48" s="423">
        <v>0</v>
      </c>
      <c r="AV48" s="423"/>
      <c r="AW48" s="423"/>
      <c r="AX48" s="422"/>
      <c r="AY48" s="421">
        <v>0</v>
      </c>
      <c r="AZ48" s="420"/>
      <c r="BA48" s="420">
        <v>0</v>
      </c>
      <c r="BB48" s="420">
        <v>0</v>
      </c>
      <c r="BC48" s="420">
        <v>0</v>
      </c>
      <c r="BD48" s="420">
        <v>0</v>
      </c>
      <c r="BE48" s="420"/>
      <c r="BF48" s="420"/>
      <c r="BG48" s="420"/>
      <c r="BH48" s="420"/>
      <c r="BI48" s="420"/>
      <c r="BJ48" s="420"/>
      <c r="BK48" s="420"/>
      <c r="BL48" s="420"/>
      <c r="BM48" s="420"/>
      <c r="BN48" s="420"/>
      <c r="BO48" s="420"/>
      <c r="BP48" s="420"/>
      <c r="BQ48" s="420"/>
      <c r="BR48" s="420"/>
      <c r="BS48" s="420"/>
      <c r="BT48" s="420"/>
      <c r="BU48" s="420"/>
      <c r="BV48" s="420"/>
      <c r="BW48" s="420"/>
      <c r="BX48" s="420"/>
      <c r="BY48" s="420"/>
      <c r="BZ48" s="420"/>
      <c r="CA48" s="420"/>
      <c r="CB48" s="420"/>
      <c r="CC48" s="420"/>
      <c r="CD48" s="420"/>
      <c r="CE48" s="420"/>
      <c r="CF48" s="420"/>
      <c r="CG48" s="420"/>
      <c r="CH48" s="420"/>
      <c r="CI48" s="420"/>
      <c r="CJ48" s="420"/>
      <c r="CK48" s="420"/>
      <c r="CL48" s="420"/>
      <c r="CM48" s="420"/>
      <c r="CN48" s="420"/>
      <c r="CO48" s="420"/>
      <c r="CP48" s="420"/>
      <c r="CQ48" s="420"/>
      <c r="CR48" s="420"/>
      <c r="CS48" s="420"/>
      <c r="CT48" s="420"/>
      <c r="CU48" s="420"/>
      <c r="CV48" s="420"/>
      <c r="CW48" s="420"/>
      <c r="CX48" s="420"/>
      <c r="CY48" s="420"/>
      <c r="CZ48" s="420"/>
      <c r="DA48" s="420"/>
      <c r="DB48" s="420"/>
      <c r="DC48" s="420"/>
      <c r="DD48" s="420"/>
      <c r="DE48" s="420"/>
      <c r="DF48" s="420"/>
      <c r="DG48" s="420"/>
      <c r="DH48" s="420"/>
      <c r="DI48" s="420"/>
      <c r="DJ48" s="420"/>
      <c r="DK48" s="420"/>
      <c r="DL48" s="420"/>
      <c r="DM48" s="420"/>
      <c r="DN48" s="420"/>
      <c r="DO48" s="420"/>
      <c r="DP48" s="420"/>
      <c r="DQ48" s="420"/>
      <c r="DR48" s="420"/>
      <c r="DS48" s="420"/>
      <c r="DT48" s="420"/>
      <c r="DU48" s="420"/>
      <c r="DV48" s="420"/>
      <c r="DW48" s="420"/>
      <c r="DX48" s="420"/>
      <c r="DY48" s="420"/>
      <c r="DZ48" s="420"/>
      <c r="EA48" s="420"/>
      <c r="EB48" s="420"/>
      <c r="EC48" s="420"/>
      <c r="ED48" s="420"/>
      <c r="EE48" s="420"/>
      <c r="EF48" s="420"/>
      <c r="EG48" s="420"/>
      <c r="EH48" s="420"/>
      <c r="EI48" s="420"/>
      <c r="EJ48" s="420"/>
      <c r="EK48" s="420"/>
      <c r="EL48" s="420"/>
      <c r="EM48" s="420"/>
      <c r="EN48" s="420"/>
      <c r="EO48" s="420"/>
      <c r="EP48" s="420"/>
      <c r="EQ48" s="420"/>
      <c r="ER48" s="420"/>
      <c r="ES48" s="420"/>
      <c r="ET48" s="420"/>
      <c r="EU48" s="420"/>
      <c r="EV48" s="420"/>
      <c r="EW48" s="420"/>
      <c r="EX48" s="420"/>
      <c r="EY48" s="420"/>
      <c r="EZ48" s="420"/>
      <c r="FA48" s="420"/>
      <c r="FB48" s="420"/>
      <c r="FC48" s="420"/>
      <c r="FD48" s="420"/>
      <c r="FE48" s="420"/>
      <c r="FF48" s="420"/>
      <c r="FG48" s="420"/>
      <c r="FH48" s="420"/>
      <c r="FI48" s="420"/>
      <c r="FJ48" s="420"/>
      <c r="FK48" s="420"/>
      <c r="FL48" s="420"/>
      <c r="FM48" s="420"/>
      <c r="FN48" s="420"/>
      <c r="FO48" s="420"/>
      <c r="FP48" s="420"/>
      <c r="FQ48" s="420"/>
      <c r="FR48" s="420"/>
      <c r="FS48" s="420"/>
      <c r="FT48" s="420"/>
      <c r="FU48" s="420"/>
      <c r="FV48" s="420"/>
      <c r="FW48" s="420"/>
      <c r="FX48" s="420"/>
      <c r="FY48" s="420"/>
      <c r="FZ48" s="420"/>
      <c r="GA48" s="420"/>
      <c r="GB48" s="420"/>
      <c r="GC48" s="420"/>
      <c r="GD48" s="420"/>
      <c r="GE48" s="420"/>
      <c r="GF48" s="420"/>
      <c r="GG48" s="420"/>
      <c r="GH48" s="420"/>
      <c r="GI48" s="420"/>
      <c r="GJ48" s="420"/>
      <c r="GK48" s="420"/>
      <c r="GL48" s="420"/>
      <c r="GM48" s="420"/>
      <c r="GN48" s="420"/>
      <c r="GO48" s="420"/>
      <c r="GP48" s="420"/>
      <c r="GQ48" s="420"/>
      <c r="GR48" s="420"/>
      <c r="GS48" s="420"/>
      <c r="GT48" s="420"/>
      <c r="GU48" s="420"/>
      <c r="GV48" s="420"/>
      <c r="GW48" s="420"/>
      <c r="GX48" s="420"/>
      <c r="GY48" s="420"/>
      <c r="GZ48" s="420"/>
      <c r="HA48" s="420"/>
      <c r="HB48" s="420"/>
      <c r="HC48" s="420"/>
      <c r="HD48" s="420"/>
      <c r="HE48" s="420"/>
      <c r="HF48" s="420"/>
      <c r="HG48" s="420"/>
      <c r="HH48" s="420"/>
      <c r="HI48" s="420"/>
      <c r="HJ48" s="420"/>
      <c r="HK48" s="420"/>
      <c r="HL48" s="420"/>
      <c r="HM48" s="420"/>
      <c r="HN48" s="420"/>
      <c r="HO48" s="420"/>
      <c r="HP48" s="420"/>
      <c r="HQ48" s="420"/>
      <c r="HR48" s="420"/>
      <c r="HS48" s="420"/>
      <c r="HT48" s="420"/>
      <c r="HU48" s="420"/>
      <c r="HV48" s="420"/>
      <c r="HW48" s="420"/>
      <c r="HX48" s="420"/>
      <c r="HY48" s="420"/>
      <c r="HZ48" s="420"/>
      <c r="IA48" s="420"/>
      <c r="IB48" s="420"/>
      <c r="IC48" s="420"/>
      <c r="ID48" s="420"/>
      <c r="IE48" s="420"/>
      <c r="IF48" s="420"/>
      <c r="IG48" s="420"/>
      <c r="IH48" s="420"/>
      <c r="II48" s="420"/>
      <c r="IJ48" s="420"/>
      <c r="IK48" s="420"/>
      <c r="IL48" s="420"/>
      <c r="IM48" s="420"/>
      <c r="IN48" s="420"/>
      <c r="IO48" s="420"/>
      <c r="IP48" s="420"/>
      <c r="IQ48" s="420"/>
      <c r="IR48" s="420"/>
      <c r="IS48" s="420"/>
      <c r="IT48" s="420"/>
      <c r="IU48" s="420"/>
      <c r="IV48" s="420"/>
    </row>
    <row r="49" spans="1:263" s="419" customFormat="1" ht="24" customHeight="1" x14ac:dyDescent="0.25">
      <c r="A49" s="436">
        <v>61</v>
      </c>
      <c r="B49" s="435">
        <v>13</v>
      </c>
      <c r="C49" s="435">
        <v>56</v>
      </c>
      <c r="D49" s="435">
        <v>266</v>
      </c>
      <c r="E49" s="435">
        <v>795</v>
      </c>
      <c r="F49" s="435"/>
      <c r="G49" s="435" t="s">
        <v>2832</v>
      </c>
      <c r="H49" s="434" t="s">
        <v>2829</v>
      </c>
      <c r="I49" s="434"/>
      <c r="J49" s="433"/>
      <c r="K49" s="432" t="s">
        <v>2831</v>
      </c>
      <c r="L49" s="431"/>
      <c r="M49" s="431">
        <v>2021</v>
      </c>
      <c r="N49" s="431"/>
      <c r="O49" s="430"/>
      <c r="P49" s="429" t="s">
        <v>2824</v>
      </c>
      <c r="Q49" s="428"/>
      <c r="R49" s="428">
        <v>3</v>
      </c>
      <c r="S49" s="441" t="s">
        <v>2823</v>
      </c>
      <c r="T49" s="441" t="s">
        <v>2822</v>
      </c>
      <c r="U49" s="441"/>
      <c r="V49" s="441"/>
      <c r="W49" s="440" t="s">
        <v>2828</v>
      </c>
      <c r="X49" s="439" t="s">
        <v>2793</v>
      </c>
      <c r="Y49" s="439" t="s">
        <v>2793</v>
      </c>
      <c r="Z49" s="438">
        <v>0</v>
      </c>
      <c r="AA49" s="437">
        <v>0</v>
      </c>
      <c r="AB49" s="423">
        <v>0</v>
      </c>
      <c r="AC49" s="423">
        <v>0</v>
      </c>
      <c r="AD49" s="423">
        <v>0</v>
      </c>
      <c r="AE49" s="423"/>
      <c r="AF49" s="423"/>
      <c r="AG49" s="422"/>
      <c r="AH49" s="425">
        <v>0</v>
      </c>
      <c r="AI49" s="423">
        <v>0</v>
      </c>
      <c r="AJ49" s="423">
        <v>0</v>
      </c>
      <c r="AK49" s="423">
        <v>0</v>
      </c>
      <c r="AL49" s="423">
        <v>0</v>
      </c>
      <c r="AM49" s="423">
        <v>0</v>
      </c>
      <c r="AN49" s="423">
        <v>0</v>
      </c>
      <c r="AO49" s="423">
        <v>0</v>
      </c>
      <c r="AP49" s="423">
        <v>0</v>
      </c>
      <c r="AQ49" s="423"/>
      <c r="AR49" s="424">
        <v>0</v>
      </c>
      <c r="AS49" s="423">
        <v>0</v>
      </c>
      <c r="AT49" s="423">
        <v>0</v>
      </c>
      <c r="AU49" s="423">
        <v>0</v>
      </c>
      <c r="AV49" s="423"/>
      <c r="AW49" s="423"/>
      <c r="AX49" s="422"/>
      <c r="AY49" s="421">
        <v>0</v>
      </c>
      <c r="AZ49" s="420"/>
      <c r="BA49" s="420">
        <v>0</v>
      </c>
      <c r="BB49" s="420">
        <v>0</v>
      </c>
      <c r="BC49" s="420">
        <v>0</v>
      </c>
      <c r="BD49" s="420">
        <v>0</v>
      </c>
      <c r="BE49" s="420"/>
      <c r="BF49" s="420"/>
      <c r="BG49" s="420"/>
      <c r="BH49" s="420"/>
      <c r="BI49" s="420"/>
      <c r="BJ49" s="420"/>
      <c r="BK49" s="420"/>
      <c r="BL49" s="420"/>
      <c r="BM49" s="420"/>
      <c r="BN49" s="420"/>
      <c r="BO49" s="420"/>
      <c r="BP49" s="420"/>
      <c r="BQ49" s="420"/>
      <c r="BR49" s="420"/>
      <c r="BS49" s="420"/>
      <c r="BT49" s="420"/>
      <c r="BU49" s="420"/>
      <c r="BV49" s="420"/>
      <c r="BW49" s="420"/>
      <c r="BX49" s="420"/>
      <c r="BY49" s="420"/>
      <c r="BZ49" s="420"/>
      <c r="CA49" s="420"/>
      <c r="CB49" s="420"/>
      <c r="CC49" s="420"/>
      <c r="CD49" s="420"/>
      <c r="CE49" s="420"/>
      <c r="CF49" s="420"/>
      <c r="CG49" s="420"/>
      <c r="CH49" s="420"/>
      <c r="CI49" s="420"/>
      <c r="CJ49" s="420"/>
      <c r="CK49" s="420"/>
      <c r="CL49" s="420"/>
      <c r="CM49" s="420"/>
      <c r="CN49" s="420"/>
      <c r="CO49" s="420"/>
      <c r="CP49" s="420"/>
      <c r="CQ49" s="420"/>
      <c r="CR49" s="420"/>
      <c r="CS49" s="420"/>
      <c r="CT49" s="420"/>
      <c r="CU49" s="420"/>
      <c r="CV49" s="420"/>
      <c r="CW49" s="420"/>
      <c r="CX49" s="420"/>
      <c r="CY49" s="420"/>
      <c r="CZ49" s="420"/>
      <c r="DA49" s="420"/>
      <c r="DB49" s="420"/>
      <c r="DC49" s="420"/>
      <c r="DD49" s="420"/>
      <c r="DE49" s="420"/>
      <c r="DF49" s="420"/>
      <c r="DG49" s="420"/>
      <c r="DH49" s="420"/>
      <c r="DI49" s="420"/>
      <c r="DJ49" s="420"/>
      <c r="DK49" s="420"/>
      <c r="DL49" s="420"/>
      <c r="DM49" s="420"/>
      <c r="DN49" s="420"/>
      <c r="DO49" s="420"/>
      <c r="DP49" s="420"/>
      <c r="DQ49" s="420"/>
      <c r="DR49" s="420"/>
      <c r="DS49" s="420"/>
      <c r="DT49" s="420"/>
      <c r="DU49" s="420"/>
      <c r="DV49" s="420"/>
      <c r="DW49" s="420"/>
      <c r="DX49" s="420"/>
      <c r="DY49" s="420"/>
      <c r="DZ49" s="420"/>
      <c r="EA49" s="420"/>
      <c r="EB49" s="420"/>
      <c r="EC49" s="420"/>
      <c r="ED49" s="420"/>
      <c r="EE49" s="420"/>
      <c r="EF49" s="420"/>
      <c r="EG49" s="420"/>
      <c r="EH49" s="420"/>
      <c r="EI49" s="420"/>
      <c r="EJ49" s="420"/>
      <c r="EK49" s="420"/>
      <c r="EL49" s="420"/>
      <c r="EM49" s="420"/>
      <c r="EN49" s="420"/>
      <c r="EO49" s="420"/>
      <c r="EP49" s="420"/>
      <c r="EQ49" s="420"/>
      <c r="ER49" s="420"/>
      <c r="ES49" s="420"/>
      <c r="ET49" s="420"/>
      <c r="EU49" s="420"/>
      <c r="EV49" s="420"/>
      <c r="EW49" s="420"/>
      <c r="EX49" s="420"/>
      <c r="EY49" s="420"/>
      <c r="EZ49" s="420"/>
      <c r="FA49" s="420"/>
      <c r="FB49" s="420"/>
      <c r="FC49" s="420"/>
      <c r="FD49" s="420"/>
      <c r="FE49" s="420"/>
      <c r="FF49" s="420"/>
      <c r="FG49" s="420"/>
      <c r="FH49" s="420"/>
      <c r="FI49" s="420"/>
      <c r="FJ49" s="420"/>
      <c r="FK49" s="420"/>
      <c r="FL49" s="420"/>
      <c r="FM49" s="420"/>
      <c r="FN49" s="420"/>
      <c r="FO49" s="420"/>
      <c r="FP49" s="420"/>
      <c r="FQ49" s="420"/>
      <c r="FR49" s="420"/>
      <c r="FS49" s="420"/>
      <c r="FT49" s="420"/>
      <c r="FU49" s="420"/>
      <c r="FV49" s="420"/>
      <c r="FW49" s="420"/>
      <c r="FX49" s="420"/>
      <c r="FY49" s="420"/>
      <c r="FZ49" s="420"/>
      <c r="GA49" s="420"/>
      <c r="GB49" s="420"/>
      <c r="GC49" s="420"/>
      <c r="GD49" s="420"/>
      <c r="GE49" s="420"/>
      <c r="GF49" s="420"/>
      <c r="GG49" s="420"/>
      <c r="GH49" s="420"/>
      <c r="GI49" s="420"/>
      <c r="GJ49" s="420"/>
      <c r="GK49" s="420"/>
      <c r="GL49" s="420"/>
      <c r="GM49" s="420"/>
      <c r="GN49" s="420"/>
      <c r="GO49" s="420"/>
      <c r="GP49" s="420"/>
      <c r="GQ49" s="420"/>
      <c r="GR49" s="420"/>
      <c r="GS49" s="420"/>
      <c r="GT49" s="420"/>
      <c r="GU49" s="420"/>
      <c r="GV49" s="420"/>
      <c r="GW49" s="420"/>
      <c r="GX49" s="420"/>
      <c r="GY49" s="420"/>
      <c r="GZ49" s="420"/>
      <c r="HA49" s="420"/>
      <c r="HB49" s="420"/>
      <c r="HC49" s="420"/>
      <c r="HD49" s="420"/>
      <c r="HE49" s="420"/>
      <c r="HF49" s="420"/>
      <c r="HG49" s="420"/>
      <c r="HH49" s="420"/>
      <c r="HI49" s="420"/>
      <c r="HJ49" s="420"/>
      <c r="HK49" s="420"/>
      <c r="HL49" s="420"/>
      <c r="HM49" s="420"/>
      <c r="HN49" s="420"/>
      <c r="HO49" s="420"/>
      <c r="HP49" s="420"/>
      <c r="HQ49" s="420"/>
      <c r="HR49" s="420"/>
      <c r="HS49" s="420"/>
      <c r="HT49" s="420"/>
      <c r="HU49" s="420"/>
      <c r="HV49" s="420"/>
      <c r="HW49" s="420"/>
      <c r="HX49" s="420"/>
      <c r="HY49" s="420"/>
      <c r="HZ49" s="420"/>
      <c r="IA49" s="420"/>
      <c r="IB49" s="420"/>
      <c r="IC49" s="420"/>
      <c r="ID49" s="420"/>
      <c r="IE49" s="420"/>
      <c r="IF49" s="420"/>
      <c r="IG49" s="420"/>
      <c r="IH49" s="420"/>
      <c r="II49" s="420"/>
      <c r="IJ49" s="420"/>
      <c r="IK49" s="420"/>
      <c r="IL49" s="420"/>
      <c r="IM49" s="420"/>
      <c r="IN49" s="420"/>
      <c r="IO49" s="420"/>
      <c r="IP49" s="420"/>
      <c r="IQ49" s="420"/>
      <c r="IR49" s="420"/>
      <c r="IS49" s="420"/>
      <c r="IT49" s="420"/>
      <c r="IU49" s="420"/>
      <c r="IV49" s="420"/>
    </row>
    <row r="50" spans="1:263" s="419" customFormat="1" ht="24" customHeight="1" x14ac:dyDescent="0.25">
      <c r="A50" s="436">
        <v>62</v>
      </c>
      <c r="B50" s="435">
        <v>13</v>
      </c>
      <c r="C50" s="435">
        <v>56</v>
      </c>
      <c r="D50" s="435">
        <v>266</v>
      </c>
      <c r="E50" s="435">
        <v>795</v>
      </c>
      <c r="F50" s="435"/>
      <c r="G50" s="435" t="s">
        <v>2830</v>
      </c>
      <c r="H50" s="434" t="s">
        <v>2829</v>
      </c>
      <c r="I50" s="434"/>
      <c r="J50" s="433"/>
      <c r="K50" s="432" t="s">
        <v>2825</v>
      </c>
      <c r="L50" s="431"/>
      <c r="M50" s="431">
        <v>2021</v>
      </c>
      <c r="N50" s="431"/>
      <c r="O50" s="430"/>
      <c r="P50" s="429" t="s">
        <v>2824</v>
      </c>
      <c r="Q50" s="428"/>
      <c r="R50" s="428">
        <v>4</v>
      </c>
      <c r="S50" s="428" t="s">
        <v>2823</v>
      </c>
      <c r="T50" s="428" t="s">
        <v>2822</v>
      </c>
      <c r="U50" s="428"/>
      <c r="V50" s="428"/>
      <c r="W50" s="427" t="s">
        <v>2828</v>
      </c>
      <c r="X50" s="426" t="s">
        <v>2793</v>
      </c>
      <c r="Y50" s="426" t="s">
        <v>2793</v>
      </c>
      <c r="Z50" s="425">
        <v>0</v>
      </c>
      <c r="AA50" s="423">
        <v>0</v>
      </c>
      <c r="AB50" s="423">
        <v>0</v>
      </c>
      <c r="AC50" s="423">
        <v>0</v>
      </c>
      <c r="AD50" s="423">
        <v>0</v>
      </c>
      <c r="AE50" s="423"/>
      <c r="AF50" s="423"/>
      <c r="AG50" s="422"/>
      <c r="AH50" s="425">
        <v>0</v>
      </c>
      <c r="AI50" s="423">
        <v>0</v>
      </c>
      <c r="AJ50" s="423">
        <v>0</v>
      </c>
      <c r="AK50" s="423">
        <v>0</v>
      </c>
      <c r="AL50" s="423">
        <v>0</v>
      </c>
      <c r="AM50" s="423">
        <v>0</v>
      </c>
      <c r="AN50" s="423">
        <v>0</v>
      </c>
      <c r="AO50" s="423">
        <v>0</v>
      </c>
      <c r="AP50" s="423">
        <v>0</v>
      </c>
      <c r="AQ50" s="423"/>
      <c r="AR50" s="424">
        <v>0</v>
      </c>
      <c r="AS50" s="423">
        <v>0</v>
      </c>
      <c r="AT50" s="423">
        <v>0</v>
      </c>
      <c r="AU50" s="423">
        <v>0</v>
      </c>
      <c r="AV50" s="423"/>
      <c r="AW50" s="423"/>
      <c r="AX50" s="422"/>
      <c r="AY50" s="421">
        <v>0</v>
      </c>
      <c r="AZ50" s="420"/>
      <c r="BA50" s="420">
        <v>0</v>
      </c>
      <c r="BB50" s="420">
        <v>0</v>
      </c>
      <c r="BC50" s="420">
        <v>0</v>
      </c>
      <c r="BD50" s="420">
        <v>0</v>
      </c>
      <c r="BE50" s="420"/>
      <c r="BF50" s="420"/>
      <c r="BG50" s="420"/>
      <c r="BH50" s="420"/>
      <c r="BI50" s="420"/>
      <c r="BJ50" s="420"/>
      <c r="BK50" s="420"/>
      <c r="BL50" s="420"/>
      <c r="BM50" s="420"/>
      <c r="BN50" s="420"/>
      <c r="BO50" s="420"/>
      <c r="BP50" s="420"/>
      <c r="BQ50" s="420"/>
      <c r="BR50" s="420"/>
      <c r="BS50" s="420"/>
      <c r="BT50" s="420"/>
      <c r="BU50" s="420"/>
      <c r="BV50" s="420"/>
      <c r="BW50" s="420"/>
      <c r="BX50" s="420"/>
      <c r="BY50" s="420"/>
      <c r="BZ50" s="420"/>
      <c r="CA50" s="420"/>
      <c r="CB50" s="420"/>
      <c r="CC50" s="420"/>
      <c r="CD50" s="420"/>
      <c r="CE50" s="420"/>
      <c r="CF50" s="420"/>
      <c r="CG50" s="420"/>
      <c r="CH50" s="420"/>
      <c r="CI50" s="420"/>
      <c r="CJ50" s="420"/>
      <c r="CK50" s="420"/>
      <c r="CL50" s="420"/>
      <c r="CM50" s="420"/>
      <c r="CN50" s="420"/>
      <c r="CO50" s="420"/>
      <c r="CP50" s="420"/>
      <c r="CQ50" s="420"/>
      <c r="CR50" s="420"/>
      <c r="CS50" s="420"/>
      <c r="CT50" s="420"/>
      <c r="CU50" s="420"/>
      <c r="CV50" s="420"/>
      <c r="CW50" s="420"/>
      <c r="CX50" s="420"/>
      <c r="CY50" s="420"/>
      <c r="CZ50" s="420"/>
      <c r="DA50" s="420"/>
      <c r="DB50" s="420"/>
      <c r="DC50" s="420"/>
      <c r="DD50" s="420"/>
      <c r="DE50" s="420"/>
      <c r="DF50" s="420"/>
      <c r="DG50" s="420"/>
      <c r="DH50" s="420"/>
      <c r="DI50" s="420"/>
      <c r="DJ50" s="420"/>
      <c r="DK50" s="420"/>
      <c r="DL50" s="420"/>
      <c r="DM50" s="420"/>
      <c r="DN50" s="420"/>
      <c r="DO50" s="420"/>
      <c r="DP50" s="420"/>
      <c r="DQ50" s="420"/>
      <c r="DR50" s="420"/>
      <c r="DS50" s="420"/>
      <c r="DT50" s="420"/>
      <c r="DU50" s="420"/>
      <c r="DV50" s="420"/>
      <c r="DW50" s="420"/>
      <c r="DX50" s="420"/>
      <c r="DY50" s="420"/>
      <c r="DZ50" s="420"/>
      <c r="EA50" s="420"/>
      <c r="EB50" s="420"/>
      <c r="EC50" s="420"/>
      <c r="ED50" s="420"/>
      <c r="EE50" s="420"/>
      <c r="EF50" s="420"/>
      <c r="EG50" s="420"/>
      <c r="EH50" s="420"/>
      <c r="EI50" s="420"/>
      <c r="EJ50" s="420"/>
      <c r="EK50" s="420"/>
      <c r="EL50" s="420"/>
      <c r="EM50" s="420"/>
      <c r="EN50" s="420"/>
      <c r="EO50" s="420"/>
      <c r="EP50" s="420"/>
      <c r="EQ50" s="420"/>
      <c r="ER50" s="420"/>
      <c r="ES50" s="420"/>
      <c r="ET50" s="420"/>
      <c r="EU50" s="420"/>
      <c r="EV50" s="420"/>
      <c r="EW50" s="420"/>
      <c r="EX50" s="420"/>
      <c r="EY50" s="420"/>
      <c r="EZ50" s="420"/>
      <c r="FA50" s="420"/>
      <c r="FB50" s="420"/>
      <c r="FC50" s="420"/>
      <c r="FD50" s="420"/>
      <c r="FE50" s="420"/>
      <c r="FF50" s="420"/>
      <c r="FG50" s="420"/>
      <c r="FH50" s="420"/>
      <c r="FI50" s="420"/>
      <c r="FJ50" s="420"/>
      <c r="FK50" s="420"/>
      <c r="FL50" s="420"/>
      <c r="FM50" s="420"/>
      <c r="FN50" s="420"/>
      <c r="FO50" s="420"/>
      <c r="FP50" s="420"/>
      <c r="FQ50" s="420"/>
      <c r="FR50" s="420"/>
      <c r="FS50" s="420"/>
      <c r="FT50" s="420"/>
      <c r="FU50" s="420"/>
      <c r="FV50" s="420"/>
      <c r="FW50" s="420"/>
      <c r="FX50" s="420"/>
      <c r="FY50" s="420"/>
      <c r="FZ50" s="420"/>
      <c r="GA50" s="420"/>
      <c r="GB50" s="420"/>
      <c r="GC50" s="420"/>
      <c r="GD50" s="420"/>
      <c r="GE50" s="420"/>
      <c r="GF50" s="420"/>
      <c r="GG50" s="420"/>
      <c r="GH50" s="420"/>
      <c r="GI50" s="420"/>
      <c r="GJ50" s="420"/>
      <c r="GK50" s="420"/>
      <c r="GL50" s="420"/>
      <c r="GM50" s="420"/>
      <c r="GN50" s="420"/>
      <c r="GO50" s="420"/>
      <c r="GP50" s="420"/>
      <c r="GQ50" s="420"/>
      <c r="GR50" s="420"/>
      <c r="GS50" s="420"/>
      <c r="GT50" s="420"/>
      <c r="GU50" s="420"/>
      <c r="GV50" s="420"/>
      <c r="GW50" s="420"/>
      <c r="GX50" s="420"/>
      <c r="GY50" s="420"/>
      <c r="GZ50" s="420"/>
      <c r="HA50" s="420"/>
      <c r="HB50" s="420"/>
      <c r="HC50" s="420"/>
      <c r="HD50" s="420"/>
      <c r="HE50" s="420"/>
      <c r="HF50" s="420"/>
      <c r="HG50" s="420"/>
      <c r="HH50" s="420"/>
      <c r="HI50" s="420"/>
      <c r="HJ50" s="420"/>
      <c r="HK50" s="420"/>
      <c r="HL50" s="420"/>
      <c r="HM50" s="420"/>
      <c r="HN50" s="420"/>
      <c r="HO50" s="420"/>
      <c r="HP50" s="420"/>
      <c r="HQ50" s="420"/>
      <c r="HR50" s="420"/>
      <c r="HS50" s="420"/>
      <c r="HT50" s="420"/>
      <c r="HU50" s="420"/>
      <c r="HV50" s="420"/>
      <c r="HW50" s="420"/>
      <c r="HX50" s="420"/>
      <c r="HY50" s="420"/>
      <c r="HZ50" s="420"/>
      <c r="IA50" s="420"/>
      <c r="IB50" s="420"/>
      <c r="IC50" s="420"/>
      <c r="ID50" s="420"/>
      <c r="IE50" s="420"/>
      <c r="IF50" s="420"/>
      <c r="IG50" s="420"/>
      <c r="IH50" s="420"/>
      <c r="II50" s="420"/>
      <c r="IJ50" s="420"/>
      <c r="IK50" s="420"/>
      <c r="IL50" s="420"/>
      <c r="IM50" s="420"/>
      <c r="IN50" s="420"/>
      <c r="IO50" s="420"/>
      <c r="IP50" s="420"/>
      <c r="IQ50" s="420"/>
      <c r="IR50" s="420"/>
      <c r="IS50" s="420"/>
      <c r="IT50" s="420"/>
      <c r="IU50" s="420"/>
      <c r="IV50" s="420"/>
    </row>
    <row r="51" spans="1:263" s="419" customFormat="1" ht="24" customHeight="1" x14ac:dyDescent="0.25">
      <c r="A51" s="436">
        <v>63</v>
      </c>
      <c r="B51" s="435">
        <v>13</v>
      </c>
      <c r="C51" s="435">
        <v>56</v>
      </c>
      <c r="D51" s="435">
        <v>266</v>
      </c>
      <c r="E51" s="435">
        <v>795</v>
      </c>
      <c r="F51" s="435"/>
      <c r="G51" s="435" t="s">
        <v>2827</v>
      </c>
      <c r="H51" s="434" t="s">
        <v>2826</v>
      </c>
      <c r="I51" s="434"/>
      <c r="J51" s="433"/>
      <c r="K51" s="432" t="s">
        <v>2825</v>
      </c>
      <c r="L51" s="431"/>
      <c r="M51" s="431">
        <v>2021</v>
      </c>
      <c r="N51" s="431"/>
      <c r="O51" s="430"/>
      <c r="P51" s="429" t="s">
        <v>2824</v>
      </c>
      <c r="Q51" s="428"/>
      <c r="R51" s="428">
        <v>4</v>
      </c>
      <c r="S51" s="428" t="s">
        <v>2823</v>
      </c>
      <c r="T51" s="428" t="s">
        <v>2822</v>
      </c>
      <c r="U51" s="428"/>
      <c r="V51" s="428"/>
      <c r="W51" s="427" t="s">
        <v>2821</v>
      </c>
      <c r="X51" s="426" t="s">
        <v>2793</v>
      </c>
      <c r="Y51" s="426" t="s">
        <v>2793</v>
      </c>
      <c r="Z51" s="425">
        <v>0</v>
      </c>
      <c r="AA51" s="423">
        <v>0</v>
      </c>
      <c r="AB51" s="423">
        <v>0</v>
      </c>
      <c r="AC51" s="423">
        <v>0</v>
      </c>
      <c r="AD51" s="423">
        <v>0</v>
      </c>
      <c r="AE51" s="423"/>
      <c r="AF51" s="423"/>
      <c r="AG51" s="422"/>
      <c r="AH51" s="425">
        <v>0</v>
      </c>
      <c r="AI51" s="423">
        <v>0</v>
      </c>
      <c r="AJ51" s="423">
        <v>0</v>
      </c>
      <c r="AK51" s="423">
        <v>0</v>
      </c>
      <c r="AL51" s="423">
        <v>0</v>
      </c>
      <c r="AM51" s="423">
        <v>0</v>
      </c>
      <c r="AN51" s="423">
        <v>0</v>
      </c>
      <c r="AO51" s="423">
        <v>0</v>
      </c>
      <c r="AP51" s="423">
        <v>0</v>
      </c>
      <c r="AQ51" s="423"/>
      <c r="AR51" s="424">
        <v>0</v>
      </c>
      <c r="AS51" s="423">
        <v>0</v>
      </c>
      <c r="AT51" s="423">
        <v>0</v>
      </c>
      <c r="AU51" s="423">
        <v>0</v>
      </c>
      <c r="AV51" s="423"/>
      <c r="AW51" s="423"/>
      <c r="AX51" s="422"/>
      <c r="AY51" s="421">
        <v>0</v>
      </c>
      <c r="AZ51" s="420"/>
      <c r="BA51" s="420">
        <v>0</v>
      </c>
      <c r="BB51" s="420">
        <v>0</v>
      </c>
      <c r="BC51" s="420">
        <v>0</v>
      </c>
      <c r="BD51" s="420">
        <v>0</v>
      </c>
      <c r="BE51" s="420"/>
      <c r="BF51" s="420"/>
      <c r="BG51" s="420"/>
      <c r="BH51" s="420"/>
      <c r="BI51" s="420"/>
      <c r="BJ51" s="420"/>
      <c r="BK51" s="420"/>
      <c r="BL51" s="420"/>
      <c r="BM51" s="420"/>
      <c r="BN51" s="420"/>
      <c r="BO51" s="420"/>
      <c r="BP51" s="420"/>
      <c r="BQ51" s="420"/>
      <c r="BR51" s="420"/>
      <c r="BS51" s="420"/>
      <c r="BT51" s="420"/>
      <c r="BU51" s="420"/>
      <c r="BV51" s="420"/>
      <c r="BW51" s="420"/>
      <c r="BX51" s="420"/>
      <c r="BY51" s="420"/>
      <c r="BZ51" s="420"/>
      <c r="CA51" s="420"/>
      <c r="CB51" s="420"/>
      <c r="CC51" s="420"/>
      <c r="CD51" s="420"/>
      <c r="CE51" s="420"/>
      <c r="CF51" s="420"/>
      <c r="CG51" s="420"/>
      <c r="CH51" s="420"/>
      <c r="CI51" s="420"/>
      <c r="CJ51" s="420"/>
      <c r="CK51" s="420"/>
      <c r="CL51" s="420"/>
      <c r="CM51" s="420"/>
      <c r="CN51" s="420"/>
      <c r="CO51" s="420"/>
      <c r="CP51" s="420"/>
      <c r="CQ51" s="420"/>
      <c r="CR51" s="420"/>
      <c r="CS51" s="420"/>
      <c r="CT51" s="420"/>
      <c r="CU51" s="420"/>
      <c r="CV51" s="420"/>
      <c r="CW51" s="420"/>
      <c r="CX51" s="420"/>
      <c r="CY51" s="420"/>
      <c r="CZ51" s="420"/>
      <c r="DA51" s="420"/>
      <c r="DB51" s="420"/>
      <c r="DC51" s="420"/>
      <c r="DD51" s="420"/>
      <c r="DE51" s="420"/>
      <c r="DF51" s="420"/>
      <c r="DG51" s="420"/>
      <c r="DH51" s="420"/>
      <c r="DI51" s="420"/>
      <c r="DJ51" s="420"/>
      <c r="DK51" s="420"/>
      <c r="DL51" s="420"/>
      <c r="DM51" s="420"/>
      <c r="DN51" s="420"/>
      <c r="DO51" s="420"/>
      <c r="DP51" s="420"/>
      <c r="DQ51" s="420"/>
      <c r="DR51" s="420"/>
      <c r="DS51" s="420"/>
      <c r="DT51" s="420"/>
      <c r="DU51" s="420"/>
      <c r="DV51" s="420"/>
      <c r="DW51" s="420"/>
      <c r="DX51" s="420"/>
      <c r="DY51" s="420"/>
      <c r="DZ51" s="420"/>
      <c r="EA51" s="420"/>
      <c r="EB51" s="420"/>
      <c r="EC51" s="420"/>
      <c r="ED51" s="420"/>
      <c r="EE51" s="420"/>
      <c r="EF51" s="420"/>
      <c r="EG51" s="420"/>
      <c r="EH51" s="420"/>
      <c r="EI51" s="420"/>
      <c r="EJ51" s="420"/>
      <c r="EK51" s="420"/>
      <c r="EL51" s="420"/>
      <c r="EM51" s="420"/>
      <c r="EN51" s="420"/>
      <c r="EO51" s="420"/>
      <c r="EP51" s="420"/>
      <c r="EQ51" s="420"/>
      <c r="ER51" s="420"/>
      <c r="ES51" s="420"/>
      <c r="ET51" s="420"/>
      <c r="EU51" s="420"/>
      <c r="EV51" s="420"/>
      <c r="EW51" s="420"/>
      <c r="EX51" s="420"/>
      <c r="EY51" s="420"/>
      <c r="EZ51" s="420"/>
      <c r="FA51" s="420"/>
      <c r="FB51" s="420"/>
      <c r="FC51" s="420"/>
      <c r="FD51" s="420"/>
      <c r="FE51" s="420"/>
      <c r="FF51" s="420"/>
      <c r="FG51" s="420"/>
      <c r="FH51" s="420"/>
      <c r="FI51" s="420"/>
      <c r="FJ51" s="420"/>
      <c r="FK51" s="420"/>
      <c r="FL51" s="420"/>
      <c r="FM51" s="420"/>
      <c r="FN51" s="420"/>
      <c r="FO51" s="420"/>
      <c r="FP51" s="420"/>
      <c r="FQ51" s="420"/>
      <c r="FR51" s="420"/>
      <c r="FS51" s="420"/>
      <c r="FT51" s="420"/>
      <c r="FU51" s="420"/>
      <c r="FV51" s="420"/>
      <c r="FW51" s="420"/>
      <c r="FX51" s="420"/>
      <c r="FY51" s="420"/>
      <c r="FZ51" s="420"/>
      <c r="GA51" s="420"/>
      <c r="GB51" s="420"/>
      <c r="GC51" s="420"/>
      <c r="GD51" s="420"/>
      <c r="GE51" s="420"/>
      <c r="GF51" s="420"/>
      <c r="GG51" s="420"/>
      <c r="GH51" s="420"/>
      <c r="GI51" s="420"/>
      <c r="GJ51" s="420"/>
      <c r="GK51" s="420"/>
      <c r="GL51" s="420"/>
      <c r="GM51" s="420"/>
      <c r="GN51" s="420"/>
      <c r="GO51" s="420"/>
      <c r="GP51" s="420"/>
      <c r="GQ51" s="420"/>
      <c r="GR51" s="420"/>
      <c r="GS51" s="420"/>
      <c r="GT51" s="420"/>
      <c r="GU51" s="420"/>
      <c r="GV51" s="420"/>
      <c r="GW51" s="420"/>
      <c r="GX51" s="420"/>
      <c r="GY51" s="420"/>
      <c r="GZ51" s="420"/>
      <c r="HA51" s="420"/>
      <c r="HB51" s="420"/>
      <c r="HC51" s="420"/>
      <c r="HD51" s="420"/>
      <c r="HE51" s="420"/>
      <c r="HF51" s="420"/>
      <c r="HG51" s="420"/>
      <c r="HH51" s="420"/>
      <c r="HI51" s="420"/>
      <c r="HJ51" s="420"/>
      <c r="HK51" s="420"/>
      <c r="HL51" s="420"/>
      <c r="HM51" s="420"/>
      <c r="HN51" s="420"/>
      <c r="HO51" s="420"/>
      <c r="HP51" s="420"/>
      <c r="HQ51" s="420"/>
      <c r="HR51" s="420"/>
      <c r="HS51" s="420"/>
      <c r="HT51" s="420"/>
      <c r="HU51" s="420"/>
      <c r="HV51" s="420"/>
      <c r="HW51" s="420"/>
      <c r="HX51" s="420"/>
      <c r="HY51" s="420"/>
      <c r="HZ51" s="420"/>
      <c r="IA51" s="420"/>
      <c r="IB51" s="420"/>
      <c r="IC51" s="420"/>
      <c r="ID51" s="420"/>
      <c r="IE51" s="420"/>
      <c r="IF51" s="420"/>
      <c r="IG51" s="420"/>
      <c r="IH51" s="420"/>
      <c r="II51" s="420"/>
      <c r="IJ51" s="420"/>
      <c r="IK51" s="420"/>
      <c r="IL51" s="420"/>
      <c r="IM51" s="420"/>
      <c r="IN51" s="420"/>
      <c r="IO51" s="420"/>
      <c r="IP51" s="420"/>
      <c r="IQ51" s="420"/>
      <c r="IR51" s="420"/>
      <c r="IS51" s="420"/>
      <c r="IT51" s="420"/>
      <c r="IU51" s="420"/>
      <c r="IV51" s="420"/>
    </row>
    <row r="52" spans="1:263" s="411" customFormat="1" ht="24" customHeight="1" x14ac:dyDescent="0.2">
      <c r="B52" s="17">
        <v>39</v>
      </c>
      <c r="C52" s="20" t="s">
        <v>2820</v>
      </c>
      <c r="D52" s="21"/>
      <c r="E52" s="21"/>
      <c r="F52" s="21"/>
      <c r="G52" s="21"/>
      <c r="H52" s="21"/>
      <c r="I52" s="21"/>
      <c r="J52" s="414"/>
      <c r="K52" s="418"/>
      <c r="L52" s="414"/>
      <c r="M52" s="414"/>
      <c r="N52" s="414"/>
      <c r="O52" s="414"/>
      <c r="P52" s="414"/>
      <c r="Q52" s="414"/>
      <c r="R52" s="414"/>
      <c r="S52" s="414"/>
      <c r="T52" s="414"/>
      <c r="U52" s="414"/>
      <c r="V52" s="21" t="s">
        <v>608</v>
      </c>
      <c r="Y52" s="415" t="s">
        <v>608</v>
      </c>
      <c r="Z52" s="23">
        <f t="shared" ref="Z52:AY52" si="0">SUM(Z12:Z50)</f>
        <v>332955.13999999996</v>
      </c>
      <c r="AA52" s="23">
        <f t="shared" si="0"/>
        <v>13249</v>
      </c>
      <c r="AB52" s="23">
        <f t="shared" si="0"/>
        <v>7171.3900000000012</v>
      </c>
      <c r="AC52" s="23">
        <f t="shared" si="0"/>
        <v>0</v>
      </c>
      <c r="AD52" s="23">
        <f t="shared" si="0"/>
        <v>6093.0999999999995</v>
      </c>
      <c r="AE52" s="23">
        <f t="shared" si="0"/>
        <v>0</v>
      </c>
      <c r="AF52" s="23">
        <f t="shared" si="0"/>
        <v>0</v>
      </c>
      <c r="AG52" s="23">
        <f t="shared" si="0"/>
        <v>0</v>
      </c>
      <c r="AH52" s="23">
        <f t="shared" si="0"/>
        <v>3851287.4400000004</v>
      </c>
      <c r="AI52" s="23">
        <f t="shared" si="0"/>
        <v>156432</v>
      </c>
      <c r="AJ52" s="23">
        <f t="shared" si="0"/>
        <v>84577.799999999974</v>
      </c>
      <c r="AK52" s="23">
        <f t="shared" si="0"/>
        <v>0</v>
      </c>
      <c r="AL52" s="23">
        <f t="shared" si="0"/>
        <v>73117.2</v>
      </c>
      <c r="AM52" s="23">
        <f t="shared" si="0"/>
        <v>553317.65</v>
      </c>
      <c r="AN52" s="23">
        <f t="shared" si="0"/>
        <v>55331.73</v>
      </c>
      <c r="AO52" s="23">
        <f t="shared" si="0"/>
        <v>165995.31999999995</v>
      </c>
      <c r="AP52" s="23">
        <f t="shared" si="0"/>
        <v>697179.72000000044</v>
      </c>
      <c r="AQ52" s="23">
        <f t="shared" si="0"/>
        <v>0</v>
      </c>
      <c r="AR52" s="23">
        <f t="shared" si="0"/>
        <v>119516.93999999994</v>
      </c>
      <c r="AS52" s="23">
        <f t="shared" si="0"/>
        <v>270306.06</v>
      </c>
      <c r="AT52" s="23">
        <f t="shared" si="0"/>
        <v>79678.01999999999</v>
      </c>
      <c r="AU52" s="23">
        <f t="shared" si="0"/>
        <v>132600</v>
      </c>
      <c r="AV52" s="23">
        <f t="shared" si="0"/>
        <v>0</v>
      </c>
      <c r="AW52" s="23">
        <f t="shared" si="0"/>
        <v>0</v>
      </c>
      <c r="AX52" s="23">
        <f t="shared" si="0"/>
        <v>0</v>
      </c>
      <c r="AY52" s="23">
        <f t="shared" si="0"/>
        <v>6239339.8799999971</v>
      </c>
      <c r="AZ52" s="412"/>
      <c r="BA52" s="412"/>
      <c r="BB52" s="412"/>
      <c r="BC52" s="412"/>
      <c r="BD52" s="412"/>
      <c r="BE52" s="412"/>
      <c r="BF52" s="412"/>
      <c r="BG52" s="412"/>
      <c r="BH52" s="412"/>
      <c r="BI52" s="412"/>
      <c r="BJ52" s="412"/>
      <c r="BK52" s="412"/>
      <c r="BL52" s="412"/>
      <c r="BM52" s="412"/>
      <c r="BN52" s="412"/>
      <c r="BO52" s="412"/>
      <c r="BP52" s="412"/>
      <c r="BQ52" s="412"/>
      <c r="BR52" s="412"/>
      <c r="BS52" s="412"/>
      <c r="BT52" s="412"/>
      <c r="BU52" s="412"/>
      <c r="BV52" s="412"/>
      <c r="BW52" s="412"/>
      <c r="BX52" s="412"/>
      <c r="BY52" s="412"/>
      <c r="BZ52" s="412"/>
      <c r="CA52" s="412"/>
      <c r="CB52" s="412"/>
      <c r="CC52" s="412"/>
      <c r="CD52" s="412"/>
      <c r="CE52" s="412"/>
      <c r="CF52" s="412"/>
      <c r="CG52" s="412"/>
      <c r="CH52" s="412"/>
      <c r="CI52" s="412"/>
      <c r="CJ52" s="412"/>
      <c r="CK52" s="412"/>
      <c r="CL52" s="412"/>
      <c r="CM52" s="412"/>
      <c r="CN52" s="412"/>
      <c r="CO52" s="412"/>
      <c r="CP52" s="412"/>
      <c r="CQ52" s="412"/>
      <c r="CR52" s="412"/>
      <c r="CS52" s="412"/>
      <c r="CT52" s="412"/>
      <c r="CU52" s="412"/>
      <c r="CV52" s="412"/>
      <c r="CW52" s="412"/>
      <c r="CX52" s="412"/>
      <c r="CY52" s="412"/>
      <c r="CZ52" s="412"/>
      <c r="DA52" s="412"/>
      <c r="DB52" s="412"/>
      <c r="DC52" s="412"/>
      <c r="DD52" s="412"/>
      <c r="DE52" s="412"/>
      <c r="DF52" s="412"/>
      <c r="DG52" s="412"/>
      <c r="DH52" s="412"/>
      <c r="DI52" s="412"/>
      <c r="DJ52" s="412"/>
      <c r="DK52" s="412"/>
      <c r="DL52" s="412"/>
      <c r="DM52" s="412"/>
      <c r="DN52" s="412"/>
      <c r="DO52" s="412"/>
      <c r="DP52" s="412"/>
      <c r="DQ52" s="412"/>
      <c r="DR52" s="412"/>
      <c r="DS52" s="412"/>
      <c r="DT52" s="412"/>
      <c r="DU52" s="412"/>
      <c r="DV52" s="412"/>
      <c r="DW52" s="412"/>
      <c r="DX52" s="412"/>
      <c r="DY52" s="412"/>
      <c r="DZ52" s="412"/>
      <c r="EA52" s="412"/>
      <c r="EB52" s="412"/>
      <c r="EC52" s="412"/>
      <c r="ED52" s="412"/>
      <c r="EE52" s="412"/>
      <c r="EF52" s="412"/>
      <c r="EG52" s="412"/>
      <c r="EH52" s="412"/>
      <c r="EI52" s="412"/>
      <c r="EJ52" s="412"/>
      <c r="EK52" s="412"/>
      <c r="EL52" s="412"/>
      <c r="EM52" s="412"/>
      <c r="EN52" s="412"/>
      <c r="EO52" s="412"/>
      <c r="EP52" s="412"/>
      <c r="EQ52" s="412"/>
      <c r="ER52" s="412"/>
      <c r="ES52" s="412"/>
      <c r="ET52" s="412"/>
      <c r="EU52" s="412"/>
      <c r="EV52" s="412"/>
      <c r="EW52" s="412"/>
      <c r="EX52" s="412"/>
      <c r="EY52" s="412"/>
      <c r="EZ52" s="412"/>
      <c r="FA52" s="412"/>
      <c r="FB52" s="412"/>
      <c r="FC52" s="412"/>
      <c r="FD52" s="412"/>
      <c r="FE52" s="412"/>
      <c r="FF52" s="412"/>
      <c r="FG52" s="412"/>
      <c r="FH52" s="412"/>
      <c r="FI52" s="412"/>
      <c r="FJ52" s="412"/>
      <c r="FK52" s="412"/>
      <c r="FL52" s="412"/>
      <c r="FM52" s="412"/>
      <c r="FN52" s="412"/>
      <c r="FO52" s="412"/>
      <c r="FP52" s="412"/>
      <c r="FQ52" s="412"/>
      <c r="FR52" s="412"/>
      <c r="FS52" s="412"/>
      <c r="FT52" s="412"/>
      <c r="FU52" s="412"/>
      <c r="FV52" s="412"/>
      <c r="FW52" s="412"/>
      <c r="FX52" s="412"/>
      <c r="FY52" s="412"/>
      <c r="FZ52" s="412"/>
      <c r="GA52" s="412"/>
      <c r="GB52" s="412"/>
      <c r="GC52" s="412"/>
      <c r="GD52" s="412"/>
      <c r="GE52" s="412"/>
      <c r="GF52" s="412"/>
      <c r="GG52" s="412"/>
      <c r="GH52" s="412"/>
      <c r="GI52" s="412"/>
      <c r="GJ52" s="412"/>
      <c r="GK52" s="412"/>
      <c r="GL52" s="412"/>
      <c r="GM52" s="412"/>
      <c r="GN52" s="412"/>
      <c r="GO52" s="412"/>
      <c r="GP52" s="412"/>
      <c r="GQ52" s="412"/>
      <c r="GR52" s="412"/>
      <c r="GS52" s="412"/>
      <c r="GT52" s="412"/>
      <c r="GU52" s="412"/>
      <c r="GV52" s="412"/>
      <c r="GW52" s="412"/>
      <c r="GX52" s="412"/>
      <c r="GY52" s="412"/>
      <c r="GZ52" s="412"/>
      <c r="HA52" s="412"/>
      <c r="HB52" s="412"/>
      <c r="HC52" s="412"/>
      <c r="HD52" s="412"/>
      <c r="HE52" s="412"/>
      <c r="HF52" s="412"/>
      <c r="HG52" s="412"/>
      <c r="HH52" s="412"/>
      <c r="HI52" s="412"/>
      <c r="HJ52" s="412"/>
      <c r="HK52" s="412"/>
      <c r="HL52" s="412"/>
      <c r="HM52" s="412"/>
      <c r="HN52" s="412"/>
      <c r="HO52" s="412"/>
      <c r="HP52" s="412"/>
      <c r="HQ52" s="412"/>
      <c r="HR52" s="412"/>
      <c r="HS52" s="412"/>
      <c r="HT52" s="412"/>
      <c r="HU52" s="412"/>
      <c r="HV52" s="412"/>
      <c r="HW52" s="412"/>
      <c r="HX52" s="412"/>
      <c r="HY52" s="412"/>
      <c r="HZ52" s="412"/>
      <c r="IA52" s="412"/>
      <c r="IB52" s="412"/>
      <c r="IC52" s="412"/>
      <c r="ID52" s="412"/>
      <c r="IE52" s="412"/>
      <c r="IF52" s="412"/>
      <c r="IG52" s="412"/>
      <c r="IH52" s="412"/>
      <c r="II52" s="412"/>
      <c r="IJ52" s="412"/>
      <c r="IK52" s="412"/>
      <c r="IL52" s="412"/>
      <c r="IM52" s="412"/>
      <c r="IN52" s="412"/>
      <c r="IO52" s="412"/>
      <c r="IP52" s="412"/>
      <c r="IQ52" s="412"/>
      <c r="IR52" s="412"/>
      <c r="IS52" s="412"/>
      <c r="IT52" s="412"/>
      <c r="IU52" s="412"/>
      <c r="IV52" s="412"/>
      <c r="IW52" s="412"/>
      <c r="IX52" s="412"/>
      <c r="IY52" s="412"/>
      <c r="IZ52" s="412"/>
      <c r="JA52" s="412"/>
      <c r="JB52" s="412"/>
      <c r="JC52" s="412"/>
    </row>
    <row r="53" spans="1:263" s="416" customFormat="1" ht="24" customHeight="1" x14ac:dyDescent="0.25">
      <c r="B53" s="6">
        <f>+B52+'[1]Anexo 1. Plantilla'!B38</f>
        <v>39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21" t="s">
        <v>2819</v>
      </c>
      <c r="Y53" s="415" t="s">
        <v>2819</v>
      </c>
      <c r="Z53" s="23">
        <f>+Z52+'[2]Anexo 1. Plantilla'!Z37</f>
        <v>673693.0399999998</v>
      </c>
      <c r="AA53" s="23">
        <f>+AA52+'[2]Anexo 1. Plantilla'!AA37</f>
        <v>28199</v>
      </c>
      <c r="AB53" s="23">
        <f>+AB52+'[2]Anexo 1. Plantilla'!AB37</f>
        <v>15221.390000000001</v>
      </c>
      <c r="AC53" s="23">
        <f>+AC52+'[2]Anexo 1. Plantilla'!AC37</f>
        <v>0</v>
      </c>
      <c r="AD53" s="23">
        <f>+AD52+'[2]Anexo 1. Plantilla'!AD37</f>
        <v>15020.2</v>
      </c>
      <c r="AE53" s="23">
        <f>+AE52+'[2]Anexo 1. Plantilla'!AE37</f>
        <v>0</v>
      </c>
      <c r="AF53" s="23">
        <f>+AF52+'[2]Anexo 1. Plantilla'!AF37</f>
        <v>0</v>
      </c>
      <c r="AG53" s="23">
        <f>+AG52+'[2]Anexo 1. Plantilla'!AG37</f>
        <v>0</v>
      </c>
      <c r="AH53" s="23">
        <f>+AH52+'[2]Anexo 1. Plantilla'!AH37</f>
        <v>7940142.2400000012</v>
      </c>
      <c r="AI53" s="23">
        <f>+AI52+'[2]Anexo 1. Plantilla'!AI37</f>
        <v>335832</v>
      </c>
      <c r="AJ53" s="23">
        <f>+AJ52+'[2]Anexo 1. Plantilla'!AJ37</f>
        <v>181177.8</v>
      </c>
      <c r="AK53" s="23">
        <f>+AK52+'[2]Anexo 1. Plantilla'!AK37</f>
        <v>0</v>
      </c>
      <c r="AL53" s="23">
        <f>+AL52+'[2]Anexo 1. Plantilla'!AL37</f>
        <v>180242.40000000002</v>
      </c>
      <c r="AM53" s="23">
        <f>+AM52+'[2]Anexo 1. Plantilla'!AM37</f>
        <v>1141797.4300000002</v>
      </c>
      <c r="AN53" s="23">
        <f>+AN52+'[2]Anexo 1. Plantilla'!AN37</f>
        <v>114179.66</v>
      </c>
      <c r="AO53" s="23">
        <f>+AO52+'[2]Anexo 1. Plantilla'!AO37</f>
        <v>318986.2699999999</v>
      </c>
      <c r="AP53" s="23">
        <f>+AP52+'[2]Anexo 1. Plantilla'!AP37</f>
        <v>1438664.5200000005</v>
      </c>
      <c r="AQ53" s="23">
        <f>+AQ52+'[2]Anexo 1. Plantilla'!AQ37</f>
        <v>0</v>
      </c>
      <c r="AR53" s="23">
        <f>+AR52+'[2]Anexo 1. Plantilla'!AR37</f>
        <v>246628.49999999997</v>
      </c>
      <c r="AS53" s="23">
        <f>+AS52+'[2]Anexo 1. Plantilla'!AS37</f>
        <v>522346.13999999996</v>
      </c>
      <c r="AT53" s="23">
        <f>+AT52+'[2]Anexo 1. Plantilla'!AT37</f>
        <v>164419.25999999998</v>
      </c>
      <c r="AU53" s="23">
        <f>+AU52+'[2]Anexo 1. Plantilla'!AU37</f>
        <v>280800</v>
      </c>
      <c r="AV53" s="23">
        <f>+AV52+'[2]Anexo 1. Plantilla'!AV37</f>
        <v>0</v>
      </c>
      <c r="AW53" s="23">
        <f>+AW52+'[2]Anexo 1. Plantilla'!AW37</f>
        <v>0</v>
      </c>
      <c r="AX53" s="23">
        <f>+AX52+'[2]Anexo 1. Plantilla'!AX37</f>
        <v>0</v>
      </c>
      <c r="AY53" s="23">
        <f>+AY52+'[2]Anexo 1. Plantilla'!AY37</f>
        <v>12865216.219999997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</row>
    <row r="54" spans="1:263" s="416" customFormat="1" ht="24" customHeight="1" x14ac:dyDescent="0.25">
      <c r="B54" s="19" t="s">
        <v>609</v>
      </c>
      <c r="C54" s="9"/>
      <c r="D54" s="6"/>
      <c r="E54" s="6"/>
      <c r="F54" s="6"/>
      <c r="G54" s="6"/>
      <c r="H54" s="6"/>
      <c r="I54" s="4"/>
      <c r="J54" s="4"/>
      <c r="K54" s="6"/>
      <c r="L54" s="4"/>
      <c r="M54" s="4"/>
      <c r="N54" s="4"/>
      <c r="O54" s="4"/>
      <c r="P54" s="4"/>
      <c r="Q54" s="4"/>
      <c r="R54" s="6"/>
      <c r="S54" s="6"/>
      <c r="T54" s="6"/>
      <c r="U54" s="6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</row>
    <row r="55" spans="1:263" s="367" customFormat="1" ht="24" customHeight="1" x14ac:dyDescent="0.25">
      <c r="B55" s="9"/>
      <c r="C55" s="11" t="s">
        <v>610</v>
      </c>
      <c r="D55" s="6"/>
      <c r="E55" s="6"/>
      <c r="F55" s="6"/>
      <c r="G55" s="6"/>
      <c r="H55" s="6"/>
      <c r="I55" s="4"/>
      <c r="J55" s="4"/>
      <c r="K55" s="6"/>
      <c r="L55" s="4"/>
      <c r="M55" s="4"/>
      <c r="N55" s="4"/>
      <c r="O55" s="4"/>
      <c r="P55" s="4"/>
      <c r="Q55" s="4"/>
      <c r="R55" s="6"/>
      <c r="S55" s="6"/>
      <c r="T55" s="6"/>
      <c r="U55" s="6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>
        <v>12865216.219999999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</row>
    <row r="56" spans="1:263" s="367" customFormat="1" ht="24" customHeight="1" x14ac:dyDescent="0.25">
      <c r="B56" s="9"/>
      <c r="C56" s="12" t="s">
        <v>611</v>
      </c>
      <c r="D56" s="6"/>
      <c r="E56" s="6"/>
      <c r="F56" s="6"/>
      <c r="G56" s="6"/>
      <c r="H56" s="6"/>
      <c r="I56" s="4"/>
      <c r="J56" s="4"/>
      <c r="K56" s="6"/>
      <c r="L56" s="4"/>
      <c r="M56" s="4"/>
      <c r="N56" s="4"/>
      <c r="O56" s="4"/>
      <c r="P56" s="4"/>
      <c r="Q56" s="4"/>
      <c r="R56" s="4"/>
      <c r="S56" s="4"/>
      <c r="T56" s="4"/>
      <c r="U56" s="4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17">
        <f>+AY55-AY53</f>
        <v>0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</row>
    <row r="57" spans="1:263" s="367" customFormat="1" ht="24" customHeight="1" x14ac:dyDescent="0.25">
      <c r="B57" s="9"/>
      <c r="C57" s="12" t="s">
        <v>612</v>
      </c>
      <c r="D57" s="6"/>
      <c r="E57" s="6"/>
      <c r="F57" s="6"/>
      <c r="G57" s="6"/>
      <c r="H57" s="6"/>
      <c r="I57" s="4"/>
      <c r="J57" s="4"/>
      <c r="K57" s="6"/>
      <c r="L57" s="4"/>
      <c r="M57" s="4"/>
      <c r="N57" s="4"/>
      <c r="O57" s="4"/>
      <c r="P57" s="4"/>
      <c r="Q57" s="4"/>
      <c r="R57" s="4"/>
      <c r="S57" s="4"/>
      <c r="T57" s="4"/>
      <c r="U57" s="4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</row>
    <row r="58" spans="1:263" s="367" customFormat="1" ht="24" customHeight="1" x14ac:dyDescent="0.25">
      <c r="B58" s="9"/>
      <c r="C58" s="12" t="s">
        <v>613</v>
      </c>
      <c r="D58" s="6"/>
      <c r="E58" s="6"/>
      <c r="F58" s="6"/>
      <c r="G58" s="6"/>
      <c r="H58" s="6"/>
      <c r="I58" s="4"/>
      <c r="J58" s="4"/>
      <c r="K58" s="6"/>
      <c r="L58" s="4"/>
      <c r="M58" s="4"/>
      <c r="N58" s="4"/>
      <c r="O58" s="4"/>
      <c r="P58" s="4"/>
      <c r="Q58" s="4"/>
      <c r="R58" s="4"/>
      <c r="S58" s="4"/>
      <c r="T58" s="4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</row>
    <row r="59" spans="1:263" s="367" customFormat="1" ht="24" customHeight="1" x14ac:dyDescent="0.25">
      <c r="B59" s="4"/>
      <c r="C59" s="18" t="s">
        <v>614</v>
      </c>
      <c r="D59" s="6"/>
      <c r="E59" s="6"/>
      <c r="F59" s="6"/>
      <c r="G59" s="6"/>
      <c r="H59" s="6"/>
      <c r="I59" s="4"/>
      <c r="J59" s="4"/>
      <c r="K59" s="6"/>
      <c r="L59" s="4"/>
      <c r="M59" s="4"/>
      <c r="N59" s="4"/>
      <c r="O59" s="4"/>
      <c r="P59" s="4"/>
      <c r="Q59" s="4"/>
      <c r="R59" s="4"/>
      <c r="S59" s="4"/>
      <c r="T59" s="4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</row>
    <row r="60" spans="1:263" s="367" customFormat="1" ht="24" customHeight="1" x14ac:dyDescent="0.25">
      <c r="B60" s="4"/>
      <c r="C60" s="18" t="s">
        <v>615</v>
      </c>
      <c r="D60" s="9"/>
      <c r="E60" s="9"/>
      <c r="F60" s="9"/>
      <c r="G60" s="9"/>
      <c r="H60" s="9"/>
      <c r="I60" s="4"/>
      <c r="J60" s="4"/>
      <c r="K60" s="6"/>
      <c r="L60" s="4"/>
      <c r="M60" s="4"/>
      <c r="N60" s="4"/>
      <c r="O60" s="4"/>
      <c r="P60" s="4"/>
      <c r="Q60" s="4"/>
      <c r="R60" s="4"/>
      <c r="S60" s="4"/>
      <c r="T60" s="4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</row>
    <row r="61" spans="1:263" s="367" customFormat="1" ht="24" customHeight="1" x14ac:dyDescent="0.25">
      <c r="B61" s="4"/>
      <c r="C61" s="13"/>
      <c r="D61" s="6"/>
      <c r="E61" s="6"/>
      <c r="F61" s="6"/>
      <c r="G61" s="14"/>
      <c r="H61" s="6"/>
      <c r="I61" s="15"/>
      <c r="J61" s="4"/>
      <c r="K61" s="6"/>
      <c r="L61" s="4"/>
      <c r="M61" s="4"/>
      <c r="N61" s="4"/>
      <c r="O61" s="4"/>
      <c r="P61" s="4"/>
      <c r="Q61" s="4"/>
      <c r="R61" s="4"/>
      <c r="S61" s="4"/>
      <c r="T61" s="4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  <c r="IY61" s="4"/>
      <c r="IZ61" s="4"/>
      <c r="JA61" s="4"/>
      <c r="JB61" s="4"/>
      <c r="JC61" s="4"/>
    </row>
    <row r="62" spans="1:263" s="367" customFormat="1" ht="24" customHeight="1" x14ac:dyDescent="0.25">
      <c r="B62" s="4"/>
      <c r="C62" s="13"/>
      <c r="D62" s="6"/>
      <c r="E62" s="6"/>
      <c r="F62" s="6"/>
      <c r="G62" s="14"/>
      <c r="H62" s="6"/>
      <c r="I62" s="15"/>
      <c r="J62" s="4"/>
      <c r="K62" s="6"/>
      <c r="L62" s="4"/>
      <c r="M62" s="4"/>
      <c r="N62" s="4"/>
      <c r="O62" s="4"/>
      <c r="P62" s="4"/>
      <c r="Q62" s="4"/>
      <c r="R62" s="4"/>
      <c r="S62" s="4"/>
      <c r="T62" s="4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</row>
    <row r="63" spans="1:263" s="367" customFormat="1" ht="24" customHeight="1" x14ac:dyDescent="0.25">
      <c r="B63" s="4"/>
      <c r="C63" s="9"/>
      <c r="D63" s="9"/>
      <c r="E63" s="9"/>
      <c r="F63" s="9"/>
      <c r="G63" s="9"/>
      <c r="H63" s="9"/>
      <c r="I63" s="4"/>
      <c r="J63" s="4"/>
      <c r="K63" s="6"/>
      <c r="L63" s="4"/>
      <c r="M63" s="4"/>
      <c r="N63" s="4"/>
      <c r="O63" s="4"/>
      <c r="P63" s="4"/>
      <c r="Q63" s="4"/>
      <c r="R63" s="4"/>
      <c r="S63" s="4"/>
      <c r="T63" s="4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</row>
    <row r="64" spans="1:263" s="367" customFormat="1" ht="24" customHeight="1" x14ac:dyDescent="0.25">
      <c r="B64" s="10"/>
      <c r="C64" s="10"/>
      <c r="D64" s="6"/>
      <c r="E64" s="10"/>
      <c r="F64" s="10"/>
      <c r="G64" s="10"/>
      <c r="H64" s="10"/>
      <c r="I64" s="10"/>
      <c r="J64" s="10"/>
      <c r="K64" s="6"/>
      <c r="L64" s="10"/>
      <c r="M64" s="10"/>
      <c r="N64" s="10"/>
      <c r="O64" s="6"/>
      <c r="P64" s="6"/>
      <c r="Q64" s="6"/>
      <c r="R64" s="4"/>
      <c r="S64" s="4"/>
      <c r="T64" s="4"/>
      <c r="U64" s="4"/>
      <c r="V64" s="9"/>
      <c r="W64" s="9"/>
      <c r="X64" s="9"/>
      <c r="Y64" s="9"/>
      <c r="Z64" s="9"/>
      <c r="AA64" s="9"/>
      <c r="AB64" s="9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</row>
  </sheetData>
  <mergeCells count="15">
    <mergeCell ref="A41:A42"/>
    <mergeCell ref="B41:B42"/>
    <mergeCell ref="C41:C42"/>
    <mergeCell ref="D41:D42"/>
    <mergeCell ref="E41:E42"/>
    <mergeCell ref="W3:AG3"/>
    <mergeCell ref="Z9:AG9"/>
    <mergeCell ref="AH9:AX9"/>
    <mergeCell ref="AE10:AG10"/>
    <mergeCell ref="AV10:AX10"/>
    <mergeCell ref="G41:G42"/>
    <mergeCell ref="G5:I5"/>
    <mergeCell ref="G6:I6"/>
    <mergeCell ref="G7:I7"/>
    <mergeCell ref="G8:I8"/>
  </mergeCells>
  <pageMargins left="0.7" right="0.7" top="0.75" bottom="0.75" header="0.3" footer="0.3"/>
  <pageSetup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pane ySplit="5" topLeftCell="A6" activePane="bottomLeft" state="frozen"/>
      <selection activeCell="C17" sqref="C17"/>
      <selection pane="bottomLeft" activeCell="D14" sqref="D14"/>
    </sheetView>
  </sheetViews>
  <sheetFormatPr baseColWidth="10" defaultColWidth="11.5703125" defaultRowHeight="12" x14ac:dyDescent="0.2"/>
  <cols>
    <col min="1" max="1" width="4.5703125" style="165" bestFit="1" customWidth="1"/>
    <col min="2" max="2" width="30.140625" style="49" customWidth="1"/>
    <col min="3" max="3" width="33.42578125" style="49" customWidth="1"/>
    <col min="4" max="4" width="24" style="49" customWidth="1"/>
    <col min="5" max="5" width="19.28515625" style="49" customWidth="1"/>
    <col min="6" max="6" width="16.85546875" style="49" customWidth="1"/>
    <col min="7" max="7" width="16" style="49" customWidth="1"/>
    <col min="8" max="8" width="13" style="74" customWidth="1"/>
    <col min="9" max="9" width="14.7109375" style="74" customWidth="1"/>
    <col min="10" max="16384" width="11.5703125" style="49"/>
  </cols>
  <sheetData>
    <row r="1" spans="1:11" ht="30" customHeight="1" thickBot="1" x14ac:dyDescent="0.25">
      <c r="A1" s="522" t="s">
        <v>2937</v>
      </c>
      <c r="B1" s="523"/>
      <c r="C1" s="523"/>
      <c r="D1" s="523"/>
      <c r="E1" s="523"/>
      <c r="F1" s="523"/>
      <c r="G1" s="523"/>
      <c r="H1" s="523"/>
      <c r="I1" s="524"/>
      <c r="J1" s="48"/>
      <c r="K1" s="48"/>
    </row>
    <row r="2" spans="1:11" ht="12.75" thickBot="1" x14ac:dyDescent="0.25">
      <c r="A2" s="161"/>
      <c r="B2" s="50"/>
      <c r="C2" s="50"/>
      <c r="D2" s="50"/>
      <c r="E2" s="50"/>
      <c r="F2" s="50"/>
      <c r="G2" s="50"/>
      <c r="H2" s="64"/>
      <c r="I2" s="65"/>
      <c r="J2" s="51"/>
      <c r="K2" s="51"/>
    </row>
    <row r="3" spans="1:11" ht="12.75" thickBot="1" x14ac:dyDescent="0.25">
      <c r="A3" s="525" t="s">
        <v>16</v>
      </c>
      <c r="B3" s="526"/>
      <c r="C3" s="526"/>
      <c r="D3" s="526"/>
      <c r="E3" s="526"/>
      <c r="F3" s="526"/>
      <c r="G3" s="526"/>
      <c r="H3" s="526"/>
      <c r="I3" s="527"/>
    </row>
    <row r="4" spans="1:11" ht="12.75" thickBot="1" x14ac:dyDescent="0.25">
      <c r="A4" s="162"/>
      <c r="B4" s="52"/>
      <c r="C4" s="52"/>
      <c r="D4" s="52"/>
      <c r="E4" s="52"/>
      <c r="F4" s="52"/>
      <c r="G4" s="52"/>
      <c r="H4" s="66"/>
      <c r="I4" s="66"/>
    </row>
    <row r="5" spans="1:11" s="174" customFormat="1" ht="34.5" thickBot="1" x14ac:dyDescent="0.25">
      <c r="A5" s="171" t="s">
        <v>17</v>
      </c>
      <c r="B5" s="175" t="s">
        <v>18</v>
      </c>
      <c r="C5" s="175" t="s">
        <v>22</v>
      </c>
      <c r="D5" s="172" t="s">
        <v>19</v>
      </c>
      <c r="E5" s="176" t="s">
        <v>20</v>
      </c>
      <c r="F5" s="175" t="s">
        <v>583</v>
      </c>
      <c r="G5" s="172" t="s">
        <v>584</v>
      </c>
      <c r="H5" s="178" t="s">
        <v>585</v>
      </c>
      <c r="I5" s="179" t="s">
        <v>1</v>
      </c>
      <c r="J5" s="177"/>
    </row>
    <row r="6" spans="1:11" x14ac:dyDescent="0.2">
      <c r="A6" s="163"/>
      <c r="B6" s="58"/>
      <c r="C6" s="58"/>
      <c r="D6" s="58"/>
      <c r="E6" s="58"/>
      <c r="F6" s="58"/>
      <c r="G6" s="58"/>
      <c r="H6" s="67"/>
      <c r="I6" s="68"/>
    </row>
    <row r="7" spans="1:11" x14ac:dyDescent="0.2">
      <c r="A7" s="163"/>
      <c r="B7" s="59"/>
      <c r="C7" s="59"/>
      <c r="D7" s="59"/>
      <c r="E7" s="59"/>
      <c r="F7" s="59"/>
      <c r="G7" s="59"/>
      <c r="H7" s="69"/>
      <c r="I7" s="70"/>
    </row>
    <row r="8" spans="1:11" x14ac:dyDescent="0.2">
      <c r="A8" s="163"/>
      <c r="B8" s="59"/>
      <c r="C8" s="59"/>
      <c r="D8" s="59"/>
      <c r="E8" s="59"/>
      <c r="F8" s="59"/>
      <c r="G8" s="59"/>
      <c r="H8" s="69"/>
      <c r="I8" s="70"/>
    </row>
    <row r="9" spans="1:11" x14ac:dyDescent="0.2">
      <c r="A9" s="163"/>
      <c r="B9" s="59"/>
      <c r="C9" s="59"/>
      <c r="D9" s="59"/>
      <c r="E9" s="59"/>
      <c r="F9" s="59"/>
      <c r="G9" s="59"/>
      <c r="H9" s="69"/>
      <c r="I9" s="70"/>
    </row>
    <row r="10" spans="1:11" x14ac:dyDescent="0.2">
      <c r="A10" s="163"/>
      <c r="B10" s="59"/>
      <c r="C10" s="59"/>
      <c r="D10" s="59"/>
      <c r="E10" s="59"/>
      <c r="F10" s="59"/>
      <c r="G10" s="59"/>
      <c r="H10" s="69"/>
      <c r="I10" s="70"/>
    </row>
    <row r="11" spans="1:11" x14ac:dyDescent="0.2">
      <c r="A11" s="163"/>
      <c r="B11" s="59"/>
      <c r="C11" s="59"/>
      <c r="D11" s="59"/>
      <c r="E11" s="59"/>
      <c r="F11" s="59"/>
      <c r="G11" s="59"/>
      <c r="H11" s="69"/>
      <c r="I11" s="70"/>
    </row>
    <row r="12" spans="1:11" x14ac:dyDescent="0.2">
      <c r="A12" s="163"/>
      <c r="B12" s="59"/>
      <c r="C12" s="59"/>
      <c r="D12" s="59"/>
      <c r="E12" s="59"/>
      <c r="F12" s="59"/>
      <c r="G12" s="59"/>
      <c r="H12" s="69"/>
      <c r="I12" s="70"/>
    </row>
    <row r="13" spans="1:11" x14ac:dyDescent="0.2">
      <c r="A13" s="163"/>
      <c r="B13" s="59"/>
      <c r="C13" s="59"/>
      <c r="D13" s="59"/>
      <c r="E13" s="59"/>
      <c r="F13" s="59"/>
      <c r="G13" s="59"/>
      <c r="H13" s="69"/>
      <c r="I13" s="70"/>
    </row>
    <row r="14" spans="1:11" x14ac:dyDescent="0.2">
      <c r="A14" s="163"/>
      <c r="B14" s="59"/>
      <c r="C14" s="59"/>
      <c r="D14" s="59"/>
      <c r="E14" s="59"/>
      <c r="F14" s="59"/>
      <c r="G14" s="59"/>
      <c r="H14" s="69"/>
      <c r="I14" s="70"/>
    </row>
    <row r="15" spans="1:11" x14ac:dyDescent="0.2">
      <c r="A15" s="163"/>
      <c r="B15" s="59"/>
      <c r="C15" s="59"/>
      <c r="D15" s="59"/>
      <c r="E15" s="59"/>
      <c r="F15" s="59"/>
      <c r="G15" s="59"/>
      <c r="H15" s="69"/>
      <c r="I15" s="70"/>
    </row>
    <row r="16" spans="1:11" x14ac:dyDescent="0.2">
      <c r="A16" s="163"/>
      <c r="B16" s="59"/>
      <c r="C16" s="59"/>
      <c r="D16" s="59"/>
      <c r="E16" s="59"/>
      <c r="F16" s="59"/>
      <c r="G16" s="59"/>
      <c r="H16" s="69"/>
      <c r="I16" s="70"/>
    </row>
    <row r="17" spans="1:9" x14ac:dyDescent="0.2">
      <c r="A17" s="163"/>
      <c r="B17" s="59"/>
      <c r="C17" s="59"/>
      <c r="D17" s="59"/>
      <c r="E17" s="59"/>
      <c r="F17" s="59"/>
      <c r="G17" s="59"/>
      <c r="H17" s="69"/>
      <c r="I17" s="70"/>
    </row>
    <row r="18" spans="1:9" x14ac:dyDescent="0.2">
      <c r="A18" s="163"/>
      <c r="B18" s="59"/>
      <c r="C18" s="59"/>
      <c r="D18" s="59"/>
      <c r="E18" s="59"/>
      <c r="F18" s="59"/>
      <c r="G18" s="59"/>
      <c r="H18" s="69"/>
      <c r="I18" s="70"/>
    </row>
    <row r="19" spans="1:9" x14ac:dyDescent="0.2">
      <c r="A19" s="163"/>
      <c r="B19" s="59"/>
      <c r="C19" s="59"/>
      <c r="D19" s="59"/>
      <c r="E19" s="59"/>
      <c r="F19" s="59"/>
      <c r="G19" s="59"/>
      <c r="H19" s="69"/>
      <c r="I19" s="70"/>
    </row>
    <row r="20" spans="1:9" x14ac:dyDescent="0.2">
      <c r="A20" s="163"/>
      <c r="B20" s="59"/>
      <c r="C20" s="59"/>
      <c r="D20" s="59"/>
      <c r="E20" s="59"/>
      <c r="F20" s="59"/>
      <c r="G20" s="59"/>
      <c r="H20" s="69"/>
      <c r="I20" s="70"/>
    </row>
    <row r="21" spans="1:9" ht="12.75" thickBot="1" x14ac:dyDescent="0.25">
      <c r="A21" s="164"/>
      <c r="B21" s="60"/>
      <c r="C21" s="60"/>
      <c r="D21" s="60"/>
      <c r="E21" s="60"/>
      <c r="F21" s="60"/>
      <c r="G21" s="71"/>
      <c r="H21" s="72"/>
      <c r="I21" s="73"/>
    </row>
    <row r="22" spans="1:9" ht="12.75" thickBot="1" x14ac:dyDescent="0.25">
      <c r="G22" s="61" t="s">
        <v>21</v>
      </c>
      <c r="H22" s="62">
        <f>SUM(H6:H21)</f>
        <v>0</v>
      </c>
      <c r="I22" s="62">
        <f>SUM(I6:I21)</f>
        <v>0</v>
      </c>
    </row>
    <row r="25" spans="1:9" x14ac:dyDescent="0.2">
      <c r="A25" s="165" t="s">
        <v>23</v>
      </c>
      <c r="B25" s="63" t="s">
        <v>24</v>
      </c>
    </row>
  </sheetData>
  <mergeCells count="2">
    <mergeCell ref="A1:I1"/>
    <mergeCell ref="A3:I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pane xSplit="1" ySplit="6" topLeftCell="B7" activePane="bottomRight" state="frozen"/>
      <selection activeCell="C17" sqref="C17"/>
      <selection pane="topRight" activeCell="C17" sqref="C17"/>
      <selection pane="bottomLeft" activeCell="C17" sqref="C17"/>
      <selection pane="bottomRight" activeCell="D43" sqref="D43"/>
    </sheetView>
  </sheetViews>
  <sheetFormatPr baseColWidth="10" defaultColWidth="11.42578125" defaultRowHeight="12" x14ac:dyDescent="0.2"/>
  <cols>
    <col min="1" max="1" width="4.85546875" style="49" customWidth="1"/>
    <col min="2" max="2" width="29.28515625" style="49" customWidth="1"/>
    <col min="3" max="3" width="26" style="74" customWidth="1"/>
    <col min="4" max="4" width="52.7109375" style="49" customWidth="1"/>
    <col min="5" max="5" width="11.42578125" style="49" customWidth="1"/>
    <col min="6" max="16384" width="11.42578125" style="49"/>
  </cols>
  <sheetData>
    <row r="1" spans="1:8" ht="35.25" customHeight="1" thickBot="1" x14ac:dyDescent="0.25">
      <c r="A1" s="529" t="s">
        <v>2689</v>
      </c>
      <c r="B1" s="530"/>
      <c r="C1" s="530"/>
      <c r="D1" s="531"/>
      <c r="E1" s="48"/>
      <c r="F1" s="48"/>
      <c r="G1" s="48"/>
      <c r="H1" s="48"/>
    </row>
    <row r="2" spans="1:8" ht="12.75" thickBot="1" x14ac:dyDescent="0.25">
      <c r="A2" s="77"/>
      <c r="B2" s="51"/>
      <c r="C2" s="78"/>
      <c r="D2" s="79"/>
      <c r="E2" s="51"/>
      <c r="F2" s="51"/>
      <c r="G2" s="51"/>
      <c r="H2" s="51"/>
    </row>
    <row r="3" spans="1:8" ht="12.75" thickBot="1" x14ac:dyDescent="0.25">
      <c r="A3" s="532" t="s">
        <v>25</v>
      </c>
      <c r="B3" s="533"/>
      <c r="C3" s="533"/>
      <c r="D3" s="534"/>
      <c r="E3" s="80"/>
    </row>
    <row r="4" spans="1:8" ht="12.75" thickBot="1" x14ac:dyDescent="0.25">
      <c r="B4" s="81"/>
    </row>
    <row r="5" spans="1:8" s="174" customFormat="1" ht="11.25" x14ac:dyDescent="0.2">
      <c r="A5" s="535" t="s">
        <v>2</v>
      </c>
      <c r="B5" s="535" t="s">
        <v>26</v>
      </c>
      <c r="C5" s="180" t="s">
        <v>27</v>
      </c>
      <c r="D5" s="535" t="s">
        <v>28</v>
      </c>
    </row>
    <row r="6" spans="1:8" s="174" customFormat="1" ht="17.25" customHeight="1" thickBot="1" x14ac:dyDescent="0.25">
      <c r="A6" s="536"/>
      <c r="B6" s="536"/>
      <c r="C6" s="181" t="s">
        <v>693</v>
      </c>
      <c r="D6" s="536"/>
    </row>
    <row r="7" spans="1:8" ht="12.75" thickBot="1" x14ac:dyDescent="0.25">
      <c r="A7" s="82">
        <v>1</v>
      </c>
      <c r="B7" s="83" t="s">
        <v>29</v>
      </c>
      <c r="C7" s="84">
        <v>40061.4</v>
      </c>
      <c r="D7" s="305">
        <v>44364</v>
      </c>
    </row>
    <row r="8" spans="1:8" ht="12.75" thickBot="1" x14ac:dyDescent="0.25">
      <c r="A8" s="85">
        <v>2</v>
      </c>
      <c r="B8" s="83" t="s">
        <v>30</v>
      </c>
      <c r="C8" s="84"/>
      <c r="D8" s="83"/>
    </row>
    <row r="9" spans="1:8" ht="12.75" thickBot="1" x14ac:dyDescent="0.25">
      <c r="A9" s="85">
        <v>3</v>
      </c>
      <c r="B9" s="83" t="s">
        <v>31</v>
      </c>
      <c r="C9" s="84"/>
      <c r="D9" s="83"/>
    </row>
    <row r="10" spans="1:8" ht="12.75" thickBot="1" x14ac:dyDescent="0.25">
      <c r="A10" s="85">
        <v>4</v>
      </c>
      <c r="B10" s="83" t="s">
        <v>32</v>
      </c>
      <c r="C10" s="84"/>
      <c r="D10" s="83"/>
    </row>
    <row r="11" spans="1:8" ht="12.75" thickBot="1" x14ac:dyDescent="0.25">
      <c r="A11" s="85">
        <v>5</v>
      </c>
      <c r="B11" s="83" t="s">
        <v>33</v>
      </c>
      <c r="C11" s="84">
        <v>77966.460000000006</v>
      </c>
      <c r="D11" s="305">
        <v>44364</v>
      </c>
    </row>
    <row r="12" spans="1:8" ht="12.75" thickBot="1" x14ac:dyDescent="0.25">
      <c r="A12" s="85">
        <v>6</v>
      </c>
      <c r="B12" s="83" t="s">
        <v>34</v>
      </c>
      <c r="C12" s="84"/>
      <c r="D12" s="305"/>
    </row>
    <row r="13" spans="1:8" ht="12.75" thickBot="1" x14ac:dyDescent="0.25">
      <c r="A13" s="85">
        <v>7</v>
      </c>
      <c r="B13" s="83" t="s">
        <v>35</v>
      </c>
      <c r="C13" s="84"/>
      <c r="D13" s="83"/>
    </row>
    <row r="14" spans="1:8" ht="12.75" thickBot="1" x14ac:dyDescent="0.25">
      <c r="A14" s="85">
        <v>8</v>
      </c>
      <c r="B14" s="83" t="s">
        <v>36</v>
      </c>
      <c r="C14" s="84"/>
      <c r="D14" s="83"/>
    </row>
    <row r="15" spans="1:8" ht="12.75" thickBot="1" x14ac:dyDescent="0.25">
      <c r="A15" s="85">
        <v>9</v>
      </c>
      <c r="B15" s="83" t="s">
        <v>37</v>
      </c>
      <c r="C15" s="84"/>
      <c r="D15" s="83"/>
    </row>
    <row r="16" spans="1:8" ht="12.75" thickBot="1" x14ac:dyDescent="0.25">
      <c r="A16" s="85">
        <v>10</v>
      </c>
      <c r="B16" s="83" t="s">
        <v>38</v>
      </c>
      <c r="C16" s="84"/>
      <c r="D16" s="83"/>
    </row>
    <row r="17" spans="1:4" ht="12.75" thickBot="1" x14ac:dyDescent="0.25">
      <c r="A17" s="85">
        <v>11</v>
      </c>
      <c r="B17" s="83" t="s">
        <v>39</v>
      </c>
      <c r="C17" s="84"/>
      <c r="D17" s="83"/>
    </row>
    <row r="18" spans="1:4" ht="12.75" thickBot="1" x14ac:dyDescent="0.25">
      <c r="A18" s="85">
        <v>12</v>
      </c>
      <c r="B18" s="83" t="s">
        <v>40</v>
      </c>
      <c r="C18" s="84"/>
      <c r="D18" s="83"/>
    </row>
    <row r="19" spans="1:4" ht="12.75" thickBot="1" x14ac:dyDescent="0.25">
      <c r="A19" s="85">
        <v>13</v>
      </c>
      <c r="B19" s="83" t="s">
        <v>41</v>
      </c>
      <c r="C19" s="84"/>
      <c r="D19" s="305"/>
    </row>
    <row r="20" spans="1:4" ht="12.75" thickBot="1" x14ac:dyDescent="0.25">
      <c r="A20" s="85">
        <v>14</v>
      </c>
      <c r="B20" s="83" t="s">
        <v>42</v>
      </c>
      <c r="C20" s="84"/>
      <c r="D20" s="305"/>
    </row>
    <row r="21" spans="1:4" ht="12.75" thickBot="1" x14ac:dyDescent="0.25">
      <c r="A21" s="85">
        <v>15</v>
      </c>
      <c r="B21" s="83" t="s">
        <v>43</v>
      </c>
      <c r="C21" s="84"/>
      <c r="D21" s="305"/>
    </row>
    <row r="22" spans="1:4" ht="24" x14ac:dyDescent="0.2">
      <c r="A22" s="537">
        <v>16</v>
      </c>
      <c r="B22" s="86" t="s">
        <v>44</v>
      </c>
      <c r="C22" s="87"/>
      <c r="D22" s="540"/>
    </row>
    <row r="23" spans="1:4" x14ac:dyDescent="0.2">
      <c r="A23" s="538"/>
      <c r="B23" s="88" t="s">
        <v>45</v>
      </c>
      <c r="C23" s="89"/>
      <c r="D23" s="541"/>
    </row>
    <row r="24" spans="1:4" x14ac:dyDescent="0.2">
      <c r="A24" s="538"/>
      <c r="B24" s="88" t="s">
        <v>46</v>
      </c>
      <c r="C24" s="89"/>
      <c r="D24" s="541"/>
    </row>
    <row r="25" spans="1:4" ht="12.75" thickBot="1" x14ac:dyDescent="0.25">
      <c r="A25" s="539"/>
      <c r="B25" s="90" t="s">
        <v>47</v>
      </c>
      <c r="C25" s="91"/>
      <c r="D25" s="542"/>
    </row>
    <row r="26" spans="1:4" ht="24.75" thickBot="1" x14ac:dyDescent="0.25">
      <c r="A26" s="85">
        <v>17</v>
      </c>
      <c r="B26" s="83" t="s">
        <v>48</v>
      </c>
      <c r="C26" s="84"/>
      <c r="D26" s="83"/>
    </row>
    <row r="27" spans="1:4" ht="24.75" thickBot="1" x14ac:dyDescent="0.25">
      <c r="A27" s="85">
        <v>18</v>
      </c>
      <c r="B27" s="83" t="s">
        <v>48</v>
      </c>
      <c r="C27" s="84"/>
      <c r="D27" s="83"/>
    </row>
    <row r="28" spans="1:4" ht="12.75" thickBot="1" x14ac:dyDescent="0.25">
      <c r="A28" s="85">
        <v>19</v>
      </c>
      <c r="B28" s="83" t="s">
        <v>49</v>
      </c>
      <c r="C28" s="84"/>
      <c r="D28" s="83"/>
    </row>
    <row r="29" spans="1:4" ht="12.75" thickBot="1" x14ac:dyDescent="0.25">
      <c r="A29" s="85">
        <v>20</v>
      </c>
      <c r="B29" s="83" t="s">
        <v>634</v>
      </c>
      <c r="C29" s="84"/>
      <c r="D29" s="83"/>
    </row>
    <row r="30" spans="1:4" ht="12.75" thickBot="1" x14ac:dyDescent="0.25">
      <c r="A30" s="306"/>
      <c r="B30" s="83" t="s">
        <v>679</v>
      </c>
      <c r="C30" s="84">
        <v>10392.700000000001</v>
      </c>
      <c r="D30" s="83"/>
    </row>
    <row r="31" spans="1:4" ht="12.75" thickBot="1" x14ac:dyDescent="0.25">
      <c r="A31" s="306"/>
      <c r="B31" s="83" t="s">
        <v>680</v>
      </c>
      <c r="C31" s="84">
        <v>14434.11</v>
      </c>
      <c r="D31" s="83"/>
    </row>
    <row r="32" spans="1:4" ht="12.75" thickBot="1" x14ac:dyDescent="0.25">
      <c r="A32" s="306"/>
      <c r="B32" s="83" t="s">
        <v>681</v>
      </c>
      <c r="C32" s="84">
        <v>950</v>
      </c>
      <c r="D32" s="83"/>
    </row>
    <row r="33" spans="2:5" ht="12.75" thickBot="1" x14ac:dyDescent="0.25">
      <c r="B33" s="92" t="s">
        <v>50</v>
      </c>
      <c r="C33" s="84">
        <f>+C7+C11+C30+C31+C32</f>
        <v>143804.67000000001</v>
      </c>
      <c r="D33" s="83"/>
    </row>
    <row r="34" spans="2:5" x14ac:dyDescent="0.2">
      <c r="B34" s="81"/>
    </row>
    <row r="35" spans="2:5" x14ac:dyDescent="0.2">
      <c r="B35" s="528" t="s">
        <v>51</v>
      </c>
      <c r="C35" s="528"/>
      <c r="D35" s="528"/>
      <c r="E35" s="93"/>
    </row>
    <row r="36" spans="2:5" x14ac:dyDescent="0.2">
      <c r="B36" s="63" t="s">
        <v>52</v>
      </c>
    </row>
  </sheetData>
  <mergeCells count="8">
    <mergeCell ref="B35:D35"/>
    <mergeCell ref="A1:D1"/>
    <mergeCell ref="A3:D3"/>
    <mergeCell ref="B5:B6"/>
    <mergeCell ref="D5:D6"/>
    <mergeCell ref="A22:A25"/>
    <mergeCell ref="D22:D25"/>
    <mergeCell ref="A5:A6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3"/>
  <sheetViews>
    <sheetView workbookViewId="0">
      <pane xSplit="1" ySplit="6" topLeftCell="J19" activePane="bottomRight" state="frozen"/>
      <selection activeCell="C17" sqref="C17"/>
      <selection pane="topRight" activeCell="C17" sqref="C17"/>
      <selection pane="bottomLeft" activeCell="C17" sqref="C17"/>
      <selection pane="bottomRight" activeCell="T31" sqref="T31"/>
    </sheetView>
  </sheetViews>
  <sheetFormatPr baseColWidth="10" defaultColWidth="11.42578125" defaultRowHeight="12" x14ac:dyDescent="0.25"/>
  <cols>
    <col min="1" max="1" width="13.5703125" style="94" customWidth="1"/>
    <col min="2" max="2" width="45.42578125" style="138" customWidth="1"/>
    <col min="3" max="7" width="15" style="94" customWidth="1"/>
    <col min="8" max="11" width="16" style="94" customWidth="1"/>
    <col min="12" max="12" width="20.42578125" style="94" customWidth="1"/>
    <col min="13" max="13" width="16" style="94" customWidth="1"/>
    <col min="14" max="19" width="17" style="94" customWidth="1"/>
    <col min="20" max="20" width="13.7109375" style="124" customWidth="1"/>
    <col min="21" max="21" width="13.7109375" style="125" customWidth="1"/>
    <col min="22" max="22" width="14.7109375" style="125" customWidth="1"/>
    <col min="23" max="25" width="13.7109375" style="125" customWidth="1"/>
    <col min="26" max="26" width="14.7109375" style="125" customWidth="1"/>
    <col min="27" max="16384" width="11.42578125" style="94"/>
  </cols>
  <sheetData>
    <row r="1" spans="1:26" s="126" customFormat="1" ht="38.25" customHeight="1" x14ac:dyDescent="0.2">
      <c r="A1" s="552" t="s">
        <v>708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  <c r="S1" s="553"/>
      <c r="T1" s="553"/>
      <c r="U1" s="553"/>
      <c r="V1" s="553"/>
      <c r="W1" s="553"/>
      <c r="X1" s="553"/>
      <c r="Y1" s="553"/>
      <c r="Z1" s="554"/>
    </row>
    <row r="2" spans="1:26" s="126" customFormat="1" ht="34.15" customHeight="1" thickBot="1" x14ac:dyDescent="0.25">
      <c r="A2" s="136"/>
      <c r="B2" s="127"/>
      <c r="C2" s="127"/>
      <c r="D2" s="127"/>
      <c r="E2" s="127"/>
      <c r="F2" s="127"/>
      <c r="G2" s="127"/>
      <c r="H2" s="127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9"/>
    </row>
    <row r="3" spans="1:26" s="126" customFormat="1" ht="15" customHeight="1" thickBot="1" x14ac:dyDescent="0.25">
      <c r="A3" s="300" t="s">
        <v>16</v>
      </c>
      <c r="B3" s="137"/>
      <c r="C3" s="130"/>
      <c r="D3" s="130"/>
      <c r="E3" s="130"/>
      <c r="F3" s="130"/>
      <c r="G3" s="130"/>
      <c r="H3" s="130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2"/>
    </row>
    <row r="4" spans="1:26" ht="79.5" customHeight="1" thickBot="1" x14ac:dyDescent="0.3">
      <c r="C4" s="543" t="s">
        <v>690</v>
      </c>
      <c r="D4" s="544"/>
      <c r="E4" s="544"/>
      <c r="F4" s="544"/>
      <c r="G4" s="545"/>
      <c r="H4" s="546" t="s">
        <v>691</v>
      </c>
      <c r="I4" s="547"/>
      <c r="J4" s="547"/>
      <c r="K4" s="548"/>
      <c r="L4" s="95" t="s">
        <v>53</v>
      </c>
      <c r="M4" s="96" t="s">
        <v>701</v>
      </c>
      <c r="N4" s="543" t="s">
        <v>689</v>
      </c>
      <c r="O4" s="544"/>
      <c r="P4" s="544"/>
      <c r="Q4" s="544"/>
      <c r="R4" s="544"/>
      <c r="S4" s="545"/>
      <c r="T4" s="549" t="s">
        <v>692</v>
      </c>
      <c r="U4" s="550"/>
      <c r="V4" s="550"/>
      <c r="W4" s="550"/>
      <c r="X4" s="550"/>
      <c r="Y4" s="550"/>
      <c r="Z4" s="551"/>
    </row>
    <row r="5" spans="1:26" s="278" customFormat="1" ht="77.25" customHeight="1" thickBot="1" x14ac:dyDescent="0.3">
      <c r="A5" s="279" t="s">
        <v>54</v>
      </c>
      <c r="B5" s="280" t="s">
        <v>55</v>
      </c>
      <c r="C5" s="281" t="s">
        <v>56</v>
      </c>
      <c r="D5" s="282" t="s">
        <v>57</v>
      </c>
      <c r="E5" s="282" t="s">
        <v>58</v>
      </c>
      <c r="F5" s="283" t="s">
        <v>59</v>
      </c>
      <c r="G5" s="284" t="s">
        <v>60</v>
      </c>
      <c r="H5" s="285" t="s">
        <v>696</v>
      </c>
      <c r="I5" s="286" t="s">
        <v>697</v>
      </c>
      <c r="J5" s="286" t="s">
        <v>698</v>
      </c>
      <c r="K5" s="286" t="s">
        <v>699</v>
      </c>
      <c r="L5" s="286" t="s">
        <v>700</v>
      </c>
      <c r="M5" s="287" t="s">
        <v>701</v>
      </c>
      <c r="N5" s="274" t="s">
        <v>702</v>
      </c>
      <c r="O5" s="288" t="s">
        <v>703</v>
      </c>
      <c r="P5" s="288" t="s">
        <v>704</v>
      </c>
      <c r="Q5" s="288" t="s">
        <v>705</v>
      </c>
      <c r="R5" s="288" t="s">
        <v>706</v>
      </c>
      <c r="S5" s="283" t="s">
        <v>707</v>
      </c>
      <c r="T5" s="289" t="s">
        <v>61</v>
      </c>
      <c r="U5" s="290" t="s">
        <v>62</v>
      </c>
      <c r="V5" s="290" t="s">
        <v>63</v>
      </c>
      <c r="W5" s="290" t="s">
        <v>64</v>
      </c>
      <c r="X5" s="290" t="s">
        <v>65</v>
      </c>
      <c r="Y5" s="291" t="s">
        <v>66</v>
      </c>
      <c r="Z5" s="292" t="s">
        <v>67</v>
      </c>
    </row>
    <row r="6" spans="1:26" s="99" customFormat="1" ht="12.75" thickBot="1" x14ac:dyDescent="0.3">
      <c r="A6" s="146">
        <v>1000</v>
      </c>
      <c r="B6" s="139" t="s">
        <v>635</v>
      </c>
      <c r="C6" s="100">
        <f t="shared" ref="C6:F6" si="0">SUM(C7:C64)</f>
        <v>0</v>
      </c>
      <c r="D6" s="100">
        <f t="shared" si="0"/>
        <v>368495</v>
      </c>
      <c r="E6" s="100">
        <f t="shared" si="0"/>
        <v>7117400</v>
      </c>
      <c r="F6" s="100">
        <f t="shared" si="0"/>
        <v>5398822</v>
      </c>
      <c r="G6" s="100">
        <f>SUM(C6+D6+E6+F6)</f>
        <v>12884717</v>
      </c>
      <c r="H6" s="100">
        <f>SUM(H7:H64)</f>
        <v>0</v>
      </c>
      <c r="I6" s="100">
        <f t="shared" ref="I6:K6" si="1">SUM(I7:I64)</f>
        <v>368495</v>
      </c>
      <c r="J6" s="100">
        <f t="shared" si="1"/>
        <v>7117400</v>
      </c>
      <c r="K6" s="100">
        <f t="shared" si="1"/>
        <v>5398822</v>
      </c>
      <c r="L6" s="100">
        <f>SUM(L8:L64)</f>
        <v>215338</v>
      </c>
      <c r="M6" s="100">
        <f t="shared" ref="M6:M64" si="2">SUM(H6:L6)</f>
        <v>13100055</v>
      </c>
      <c r="N6" s="100">
        <f>SUM(N7:N64)</f>
        <v>0</v>
      </c>
      <c r="O6" s="100">
        <f t="shared" ref="O6:R6" si="3">SUM(O7:O64)</f>
        <v>0</v>
      </c>
      <c r="P6" s="100">
        <f t="shared" si="3"/>
        <v>3888969.0000000005</v>
      </c>
      <c r="Q6" s="100">
        <f t="shared" si="3"/>
        <v>444657.79</v>
      </c>
      <c r="R6" s="100">
        <f t="shared" si="3"/>
        <v>13496.1</v>
      </c>
      <c r="S6" s="100">
        <f>SUM(N6:R6)</f>
        <v>4347122.8899999997</v>
      </c>
      <c r="T6" s="101">
        <f>S6/M6</f>
        <v>0.33184004876315404</v>
      </c>
      <c r="U6" s="100">
        <f t="shared" ref="U6:Y6" si="4">SUM(U7:U64)</f>
        <v>0</v>
      </c>
      <c r="V6" s="100">
        <f t="shared" si="4"/>
        <v>368495</v>
      </c>
      <c r="W6" s="100">
        <f t="shared" si="4"/>
        <v>3228431.0000000005</v>
      </c>
      <c r="X6" s="100">
        <f t="shared" si="4"/>
        <v>4954164.21</v>
      </c>
      <c r="Y6" s="100">
        <f t="shared" si="4"/>
        <v>201841.9</v>
      </c>
      <c r="Z6" s="102">
        <f>SUM(U6+V6+W6+X6+Y6)</f>
        <v>8752932.1100000013</v>
      </c>
    </row>
    <row r="7" spans="1:26" ht="12.75" thickBot="1" x14ac:dyDescent="0.25">
      <c r="A7" s="111">
        <v>1111</v>
      </c>
      <c r="B7" s="140" t="s">
        <v>68</v>
      </c>
      <c r="C7" s="103"/>
      <c r="D7" s="103"/>
      <c r="E7" s="103"/>
      <c r="F7" s="103"/>
      <c r="G7" s="104">
        <f>SUM(C7:E7)</f>
        <v>0</v>
      </c>
      <c r="H7" s="103"/>
      <c r="I7" s="103"/>
      <c r="J7" s="103"/>
      <c r="K7" s="103"/>
      <c r="M7" s="105">
        <f t="shared" si="2"/>
        <v>0</v>
      </c>
      <c r="N7" s="103"/>
      <c r="O7" s="103"/>
      <c r="P7" s="103"/>
      <c r="Q7" s="103"/>
      <c r="R7" s="103"/>
      <c r="S7" s="104">
        <f>SUM(N7:R7)</f>
        <v>0</v>
      </c>
      <c r="T7" s="101" t="e">
        <f t="shared" ref="T7:T70" si="5">S7/M7</f>
        <v>#DIV/0!</v>
      </c>
      <c r="U7" s="106">
        <f t="shared" ref="U7:U38" si="6">H7-N7</f>
        <v>0</v>
      </c>
      <c r="V7" s="106">
        <f t="shared" ref="V7:V38" si="7">+I7-O7</f>
        <v>0</v>
      </c>
      <c r="W7" s="106">
        <f>J7-P7</f>
        <v>0</v>
      </c>
      <c r="X7" s="106">
        <f>K7-Q7</f>
        <v>0</v>
      </c>
      <c r="Y7" s="106">
        <f>L7-R7</f>
        <v>0</v>
      </c>
      <c r="Z7" s="106">
        <f>SUM(U7:Y7)</f>
        <v>0</v>
      </c>
    </row>
    <row r="8" spans="1:26" ht="30.75" customHeight="1" thickBot="1" x14ac:dyDescent="0.25">
      <c r="A8" s="110">
        <v>1131</v>
      </c>
      <c r="B8" s="141" t="s">
        <v>69</v>
      </c>
      <c r="C8" s="107"/>
      <c r="D8" s="107"/>
      <c r="E8" s="107">
        <v>3288775</v>
      </c>
      <c r="F8" s="103">
        <v>4600391</v>
      </c>
      <c r="G8" s="104">
        <f t="shared" ref="G8:G64" si="8">SUM(C8:E8)</f>
        <v>3288775</v>
      </c>
      <c r="H8" s="107"/>
      <c r="I8" s="107"/>
      <c r="J8" s="107">
        <v>3288775</v>
      </c>
      <c r="K8" s="107">
        <v>4600391</v>
      </c>
      <c r="L8" s="107"/>
      <c r="M8" s="105">
        <f t="shared" si="2"/>
        <v>7889166</v>
      </c>
      <c r="N8" s="107"/>
      <c r="O8" s="107"/>
      <c r="P8" s="107">
        <v>2709213.26</v>
      </c>
      <c r="Q8" s="103">
        <v>409474</v>
      </c>
      <c r="R8" s="103"/>
      <c r="S8" s="104">
        <f t="shared" ref="S8:S71" si="9">SUM(N8:R8)</f>
        <v>3118687.26</v>
      </c>
      <c r="T8" s="101">
        <f t="shared" si="5"/>
        <v>0.3953126680310694</v>
      </c>
      <c r="U8" s="106">
        <f t="shared" si="6"/>
        <v>0</v>
      </c>
      <c r="V8" s="106">
        <f t="shared" si="7"/>
        <v>0</v>
      </c>
      <c r="W8" s="106">
        <f t="shared" ref="W8:W39" si="10">J8-P8</f>
        <v>579561.74000000022</v>
      </c>
      <c r="X8" s="106">
        <f t="shared" ref="X8:X71" si="11">K8-Q8</f>
        <v>4190917</v>
      </c>
      <c r="Y8" s="106">
        <f t="shared" ref="Y8:Y39" si="12">L8-R8</f>
        <v>0</v>
      </c>
      <c r="Z8" s="106">
        <f>SUM(U8:Y8)</f>
        <v>4770478.74</v>
      </c>
    </row>
    <row r="9" spans="1:26" s="99" customFormat="1" ht="24.75" thickBot="1" x14ac:dyDescent="0.25">
      <c r="A9" s="110">
        <v>1141</v>
      </c>
      <c r="B9" s="141" t="s">
        <v>70</v>
      </c>
      <c r="C9" s="107"/>
      <c r="D9" s="109"/>
      <c r="E9" s="109"/>
      <c r="F9" s="104"/>
      <c r="G9" s="104">
        <f t="shared" si="8"/>
        <v>0</v>
      </c>
      <c r="H9" s="109"/>
      <c r="I9" s="109"/>
      <c r="J9" s="109"/>
      <c r="K9" s="109"/>
      <c r="L9" s="107"/>
      <c r="M9" s="105">
        <f t="shared" si="2"/>
        <v>0</v>
      </c>
      <c r="N9" s="109"/>
      <c r="O9" s="109"/>
      <c r="P9" s="109"/>
      <c r="Q9" s="104"/>
      <c r="R9" s="104"/>
      <c r="S9" s="104">
        <f t="shared" si="9"/>
        <v>0</v>
      </c>
      <c r="T9" s="101" t="e">
        <f t="shared" si="5"/>
        <v>#DIV/0!</v>
      </c>
      <c r="U9" s="106">
        <f t="shared" si="6"/>
        <v>0</v>
      </c>
      <c r="V9" s="106">
        <f t="shared" si="7"/>
        <v>0</v>
      </c>
      <c r="W9" s="106">
        <f t="shared" si="10"/>
        <v>0</v>
      </c>
      <c r="X9" s="106">
        <f t="shared" si="11"/>
        <v>0</v>
      </c>
      <c r="Y9" s="106">
        <f t="shared" si="12"/>
        <v>0</v>
      </c>
      <c r="Z9" s="106">
        <f t="shared" ref="Z9:Z72" si="13">SUM(U9:Y9)</f>
        <v>0</v>
      </c>
    </row>
    <row r="10" spans="1:26" ht="12.75" thickBot="1" x14ac:dyDescent="0.25">
      <c r="A10" s="110">
        <v>1211</v>
      </c>
      <c r="B10" s="141" t="s">
        <v>71</v>
      </c>
      <c r="C10" s="107"/>
      <c r="D10" s="107"/>
      <c r="E10" s="107"/>
      <c r="F10" s="103"/>
      <c r="G10" s="104">
        <f t="shared" si="8"/>
        <v>0</v>
      </c>
      <c r="H10" s="107"/>
      <c r="I10" s="107"/>
      <c r="J10" s="107"/>
      <c r="K10" s="107"/>
      <c r="L10" s="107"/>
      <c r="M10" s="105">
        <f t="shared" si="2"/>
        <v>0</v>
      </c>
      <c r="N10" s="107"/>
      <c r="O10" s="107"/>
      <c r="P10" s="107"/>
      <c r="Q10" s="103"/>
      <c r="R10" s="103"/>
      <c r="S10" s="104">
        <f t="shared" si="9"/>
        <v>0</v>
      </c>
      <c r="T10" s="101" t="e">
        <f t="shared" si="5"/>
        <v>#DIV/0!</v>
      </c>
      <c r="U10" s="106">
        <f t="shared" si="6"/>
        <v>0</v>
      </c>
      <c r="V10" s="106">
        <f t="shared" si="7"/>
        <v>0</v>
      </c>
      <c r="W10" s="106">
        <f t="shared" si="10"/>
        <v>0</v>
      </c>
      <c r="X10" s="106">
        <f t="shared" si="11"/>
        <v>0</v>
      </c>
      <c r="Y10" s="106">
        <f t="shared" si="12"/>
        <v>0</v>
      </c>
      <c r="Z10" s="106">
        <f t="shared" si="13"/>
        <v>0</v>
      </c>
    </row>
    <row r="11" spans="1:26" ht="12.75" thickBot="1" x14ac:dyDescent="0.25">
      <c r="A11" s="110">
        <v>1221</v>
      </c>
      <c r="B11" s="141" t="s">
        <v>72</v>
      </c>
      <c r="C11" s="107"/>
      <c r="D11" s="107"/>
      <c r="E11" s="107">
        <v>40000</v>
      </c>
      <c r="F11" s="103"/>
      <c r="G11" s="104">
        <f t="shared" si="8"/>
        <v>40000</v>
      </c>
      <c r="H11" s="107"/>
      <c r="I11" s="107"/>
      <c r="J11" s="107">
        <v>40000</v>
      </c>
      <c r="K11" s="107"/>
      <c r="L11" s="107"/>
      <c r="M11" s="105">
        <f t="shared" si="2"/>
        <v>40000</v>
      </c>
      <c r="N11" s="107"/>
      <c r="O11" s="107"/>
      <c r="P11" s="107"/>
      <c r="Q11" s="103"/>
      <c r="R11" s="103"/>
      <c r="S11" s="104">
        <f t="shared" si="9"/>
        <v>0</v>
      </c>
      <c r="T11" s="101">
        <f t="shared" si="5"/>
        <v>0</v>
      </c>
      <c r="U11" s="106">
        <f t="shared" si="6"/>
        <v>0</v>
      </c>
      <c r="V11" s="106">
        <f t="shared" si="7"/>
        <v>0</v>
      </c>
      <c r="W11" s="106">
        <f t="shared" si="10"/>
        <v>40000</v>
      </c>
      <c r="X11" s="106">
        <f t="shared" si="11"/>
        <v>0</v>
      </c>
      <c r="Y11" s="106">
        <f t="shared" si="12"/>
        <v>0</v>
      </c>
      <c r="Z11" s="106">
        <f t="shared" si="13"/>
        <v>40000</v>
      </c>
    </row>
    <row r="12" spans="1:26" s="99" customFormat="1" ht="12.75" thickBot="1" x14ac:dyDescent="0.25">
      <c r="A12" s="110">
        <v>1231</v>
      </c>
      <c r="B12" s="141" t="s">
        <v>73</v>
      </c>
      <c r="C12" s="107"/>
      <c r="D12" s="109"/>
      <c r="E12" s="109"/>
      <c r="F12" s="104"/>
      <c r="G12" s="104">
        <f t="shared" si="8"/>
        <v>0</v>
      </c>
      <c r="H12" s="109"/>
      <c r="I12" s="109"/>
      <c r="J12" s="109"/>
      <c r="K12" s="109"/>
      <c r="L12" s="107"/>
      <c r="M12" s="105">
        <f t="shared" si="2"/>
        <v>0</v>
      </c>
      <c r="N12" s="109"/>
      <c r="O12" s="109"/>
      <c r="P12" s="109"/>
      <c r="Q12" s="104"/>
      <c r="R12" s="104"/>
      <c r="S12" s="104">
        <f t="shared" si="9"/>
        <v>0</v>
      </c>
      <c r="T12" s="101" t="e">
        <f t="shared" si="5"/>
        <v>#DIV/0!</v>
      </c>
      <c r="U12" s="106">
        <f t="shared" si="6"/>
        <v>0</v>
      </c>
      <c r="V12" s="106">
        <f t="shared" si="7"/>
        <v>0</v>
      </c>
      <c r="W12" s="106">
        <f t="shared" si="10"/>
        <v>0</v>
      </c>
      <c r="X12" s="106">
        <f t="shared" si="11"/>
        <v>0</v>
      </c>
      <c r="Y12" s="106">
        <f t="shared" si="12"/>
        <v>0</v>
      </c>
      <c r="Z12" s="106">
        <f t="shared" si="13"/>
        <v>0</v>
      </c>
    </row>
    <row r="13" spans="1:26" ht="12.75" thickBot="1" x14ac:dyDescent="0.25">
      <c r="A13" s="110">
        <v>1232</v>
      </c>
      <c r="B13" s="141" t="s">
        <v>74</v>
      </c>
      <c r="C13" s="107"/>
      <c r="D13" s="107"/>
      <c r="E13" s="107"/>
      <c r="F13" s="103">
        <v>798431</v>
      </c>
      <c r="G13" s="104">
        <f t="shared" si="8"/>
        <v>0</v>
      </c>
      <c r="H13" s="107"/>
      <c r="I13" s="107"/>
      <c r="J13" s="107"/>
      <c r="K13" s="107"/>
      <c r="L13" s="107"/>
      <c r="M13" s="105">
        <f t="shared" si="2"/>
        <v>0</v>
      </c>
      <c r="N13" s="107"/>
      <c r="O13" s="107"/>
      <c r="P13" s="107"/>
      <c r="Q13" s="103"/>
      <c r="R13" s="103"/>
      <c r="S13" s="104">
        <f t="shared" si="9"/>
        <v>0</v>
      </c>
      <c r="T13" s="101" t="e">
        <f t="shared" si="5"/>
        <v>#DIV/0!</v>
      </c>
      <c r="U13" s="106">
        <f t="shared" si="6"/>
        <v>0</v>
      </c>
      <c r="V13" s="106">
        <f t="shared" si="7"/>
        <v>0</v>
      </c>
      <c r="W13" s="106">
        <f t="shared" si="10"/>
        <v>0</v>
      </c>
      <c r="X13" s="106">
        <f t="shared" si="11"/>
        <v>0</v>
      </c>
      <c r="Y13" s="106">
        <f t="shared" si="12"/>
        <v>0</v>
      </c>
      <c r="Z13" s="106">
        <f t="shared" si="13"/>
        <v>0</v>
      </c>
    </row>
    <row r="14" spans="1:26" s="99" customFormat="1" ht="36.75" thickBot="1" x14ac:dyDescent="0.25">
      <c r="A14" s="110">
        <v>1241</v>
      </c>
      <c r="B14" s="141" t="s">
        <v>75</v>
      </c>
      <c r="C14" s="107"/>
      <c r="D14" s="109"/>
      <c r="E14" s="109"/>
      <c r="F14" s="104"/>
      <c r="G14" s="104">
        <f t="shared" si="8"/>
        <v>0</v>
      </c>
      <c r="H14" s="109"/>
      <c r="I14" s="109"/>
      <c r="J14" s="109"/>
      <c r="K14" s="109"/>
      <c r="L14" s="107"/>
      <c r="M14" s="105">
        <f t="shared" si="2"/>
        <v>0</v>
      </c>
      <c r="N14" s="109"/>
      <c r="O14" s="109"/>
      <c r="P14" s="109"/>
      <c r="Q14" s="104"/>
      <c r="R14" s="104"/>
      <c r="S14" s="104">
        <f t="shared" si="9"/>
        <v>0</v>
      </c>
      <c r="T14" s="101" t="e">
        <f t="shared" si="5"/>
        <v>#DIV/0!</v>
      </c>
      <c r="U14" s="106">
        <f t="shared" si="6"/>
        <v>0</v>
      </c>
      <c r="V14" s="106">
        <f t="shared" si="7"/>
        <v>0</v>
      </c>
      <c r="W14" s="106">
        <f t="shared" si="10"/>
        <v>0</v>
      </c>
      <c r="X14" s="106">
        <f t="shared" si="11"/>
        <v>0</v>
      </c>
      <c r="Y14" s="106">
        <f t="shared" si="12"/>
        <v>0</v>
      </c>
      <c r="Z14" s="106">
        <f t="shared" si="13"/>
        <v>0</v>
      </c>
    </row>
    <row r="15" spans="1:26" ht="24.75" thickBot="1" x14ac:dyDescent="0.25">
      <c r="A15" s="110">
        <v>1311</v>
      </c>
      <c r="B15" s="141" t="s">
        <v>76</v>
      </c>
      <c r="C15" s="107"/>
      <c r="D15" s="107">
        <v>5000</v>
      </c>
      <c r="E15" s="107">
        <v>172200</v>
      </c>
      <c r="F15" s="103"/>
      <c r="G15" s="104">
        <f t="shared" si="8"/>
        <v>177200</v>
      </c>
      <c r="H15" s="107"/>
      <c r="I15" s="107">
        <v>5000</v>
      </c>
      <c r="J15" s="107">
        <v>172200</v>
      </c>
      <c r="K15" s="107"/>
      <c r="L15" s="107">
        <v>14945</v>
      </c>
      <c r="M15" s="105">
        <f t="shared" si="2"/>
        <v>192145</v>
      </c>
      <c r="N15" s="107"/>
      <c r="O15" s="107"/>
      <c r="P15" s="107">
        <v>59022.2</v>
      </c>
      <c r="Q15" s="103"/>
      <c r="R15" s="103">
        <v>13103.1</v>
      </c>
      <c r="S15" s="104">
        <f t="shared" si="9"/>
        <v>72125.3</v>
      </c>
      <c r="T15" s="101">
        <f t="shared" si="5"/>
        <v>0.37536912227744673</v>
      </c>
      <c r="U15" s="106">
        <f t="shared" si="6"/>
        <v>0</v>
      </c>
      <c r="V15" s="106">
        <f t="shared" si="7"/>
        <v>5000</v>
      </c>
      <c r="W15" s="106">
        <f t="shared" si="10"/>
        <v>113177.8</v>
      </c>
      <c r="X15" s="106">
        <f t="shared" si="11"/>
        <v>0</v>
      </c>
      <c r="Y15" s="106">
        <f t="shared" si="12"/>
        <v>1841.8999999999996</v>
      </c>
      <c r="Z15" s="106">
        <f t="shared" si="13"/>
        <v>120019.7</v>
      </c>
    </row>
    <row r="16" spans="1:26" ht="12.75" thickBot="1" x14ac:dyDescent="0.25">
      <c r="A16" s="110">
        <v>1321</v>
      </c>
      <c r="B16" s="141" t="s">
        <v>77</v>
      </c>
      <c r="C16" s="107"/>
      <c r="D16" s="107">
        <v>6998</v>
      </c>
      <c r="E16" s="107">
        <v>106996</v>
      </c>
      <c r="F16" s="103"/>
      <c r="G16" s="104">
        <f t="shared" si="8"/>
        <v>113994</v>
      </c>
      <c r="H16" s="107"/>
      <c r="I16" s="107">
        <v>6998</v>
      </c>
      <c r="J16" s="107">
        <v>106996</v>
      </c>
      <c r="K16" s="107"/>
      <c r="L16" s="107"/>
      <c r="M16" s="105">
        <f t="shared" si="2"/>
        <v>113994</v>
      </c>
      <c r="N16" s="107"/>
      <c r="O16" s="107"/>
      <c r="P16" s="107">
        <v>6636.04</v>
      </c>
      <c r="Q16" s="103"/>
      <c r="R16" s="103"/>
      <c r="S16" s="104">
        <f t="shared" si="9"/>
        <v>6636.04</v>
      </c>
      <c r="T16" s="101">
        <f t="shared" si="5"/>
        <v>5.8213941084618491E-2</v>
      </c>
      <c r="U16" s="106">
        <f t="shared" si="6"/>
        <v>0</v>
      </c>
      <c r="V16" s="106">
        <f t="shared" si="7"/>
        <v>6998</v>
      </c>
      <c r="W16" s="106">
        <f t="shared" si="10"/>
        <v>100359.96</v>
      </c>
      <c r="X16" s="106">
        <f t="shared" si="11"/>
        <v>0</v>
      </c>
      <c r="Y16" s="106">
        <f t="shared" si="12"/>
        <v>0</v>
      </c>
      <c r="Z16" s="106">
        <f t="shared" si="13"/>
        <v>107357.96</v>
      </c>
    </row>
    <row r="17" spans="1:26" ht="12.75" thickBot="1" x14ac:dyDescent="0.25">
      <c r="A17" s="110">
        <v>1322</v>
      </c>
      <c r="B17" s="141" t="s">
        <v>78</v>
      </c>
      <c r="C17" s="107"/>
      <c r="D17" s="107"/>
      <c r="E17" s="107">
        <v>341498</v>
      </c>
      <c r="F17" s="103"/>
      <c r="G17" s="104">
        <f t="shared" si="8"/>
        <v>341498</v>
      </c>
      <c r="H17" s="107"/>
      <c r="I17" s="107"/>
      <c r="J17" s="107">
        <v>341498</v>
      </c>
      <c r="K17" s="107">
        <v>798431</v>
      </c>
      <c r="L17" s="108"/>
      <c r="M17" s="105">
        <f t="shared" si="2"/>
        <v>1139929</v>
      </c>
      <c r="N17" s="107"/>
      <c r="O17" s="107"/>
      <c r="P17" s="107"/>
      <c r="Q17" s="103">
        <v>35183.79</v>
      </c>
      <c r="R17" s="103"/>
      <c r="S17" s="104">
        <f t="shared" si="9"/>
        <v>35183.79</v>
      </c>
      <c r="T17" s="101">
        <f t="shared" si="5"/>
        <v>3.0864895971591214E-2</v>
      </c>
      <c r="U17" s="106">
        <f t="shared" si="6"/>
        <v>0</v>
      </c>
      <c r="V17" s="106">
        <f t="shared" si="7"/>
        <v>0</v>
      </c>
      <c r="W17" s="106">
        <f t="shared" si="10"/>
        <v>341498</v>
      </c>
      <c r="X17" s="106">
        <f t="shared" si="11"/>
        <v>763247.21</v>
      </c>
      <c r="Y17" s="106">
        <f t="shared" si="12"/>
        <v>0</v>
      </c>
      <c r="Z17" s="106">
        <f t="shared" si="13"/>
        <v>1104745.21</v>
      </c>
    </row>
    <row r="18" spans="1:26" ht="15" customHeight="1" thickBot="1" x14ac:dyDescent="0.25">
      <c r="A18" s="110">
        <v>1331</v>
      </c>
      <c r="B18" s="141" t="s">
        <v>79</v>
      </c>
      <c r="C18" s="107"/>
      <c r="D18" s="301"/>
      <c r="E18" s="301"/>
      <c r="F18" s="302"/>
      <c r="G18" s="104">
        <f t="shared" si="8"/>
        <v>0</v>
      </c>
      <c r="H18" s="301"/>
      <c r="I18" s="301"/>
      <c r="J18" s="301"/>
      <c r="K18" s="112"/>
      <c r="L18" s="107"/>
      <c r="M18" s="105">
        <f t="shared" si="2"/>
        <v>0</v>
      </c>
      <c r="N18" s="301"/>
      <c r="O18" s="107"/>
      <c r="P18" s="107"/>
      <c r="Q18" s="103"/>
      <c r="R18" s="103"/>
      <c r="S18" s="104">
        <f t="shared" si="9"/>
        <v>0</v>
      </c>
      <c r="T18" s="101" t="e">
        <f t="shared" si="5"/>
        <v>#DIV/0!</v>
      </c>
      <c r="U18" s="106">
        <f t="shared" si="6"/>
        <v>0</v>
      </c>
      <c r="V18" s="106">
        <f t="shared" si="7"/>
        <v>0</v>
      </c>
      <c r="W18" s="106">
        <f t="shared" si="10"/>
        <v>0</v>
      </c>
      <c r="X18" s="106">
        <f t="shared" si="11"/>
        <v>0</v>
      </c>
      <c r="Y18" s="106">
        <f t="shared" si="12"/>
        <v>0</v>
      </c>
      <c r="Z18" s="106">
        <f t="shared" si="13"/>
        <v>0</v>
      </c>
    </row>
    <row r="19" spans="1:26" ht="24.75" thickBot="1" x14ac:dyDescent="0.25">
      <c r="A19" s="110">
        <v>1332</v>
      </c>
      <c r="B19" s="141" t="s">
        <v>80</v>
      </c>
      <c r="C19" s="107"/>
      <c r="D19" s="301"/>
      <c r="E19" s="301"/>
      <c r="F19" s="302"/>
      <c r="G19" s="104">
        <f t="shared" si="8"/>
        <v>0</v>
      </c>
      <c r="H19" s="301"/>
      <c r="I19" s="301"/>
      <c r="J19" s="301"/>
      <c r="K19" s="112"/>
      <c r="L19" s="301"/>
      <c r="M19" s="105">
        <f t="shared" si="2"/>
        <v>0</v>
      </c>
      <c r="N19" s="301"/>
      <c r="O19" s="107"/>
      <c r="P19" s="107"/>
      <c r="Q19" s="103"/>
      <c r="R19" s="103"/>
      <c r="S19" s="104">
        <f t="shared" si="9"/>
        <v>0</v>
      </c>
      <c r="T19" s="101" t="e">
        <f t="shared" si="5"/>
        <v>#DIV/0!</v>
      </c>
      <c r="U19" s="106">
        <f t="shared" si="6"/>
        <v>0</v>
      </c>
      <c r="V19" s="106">
        <f t="shared" si="7"/>
        <v>0</v>
      </c>
      <c r="W19" s="106">
        <f t="shared" si="10"/>
        <v>0</v>
      </c>
      <c r="X19" s="106">
        <f t="shared" si="11"/>
        <v>0</v>
      </c>
      <c r="Y19" s="106">
        <f t="shared" si="12"/>
        <v>0</v>
      </c>
      <c r="Z19" s="106">
        <f t="shared" si="13"/>
        <v>0</v>
      </c>
    </row>
    <row r="20" spans="1:26" ht="24.75" thickBot="1" x14ac:dyDescent="0.25">
      <c r="A20" s="110">
        <v>1341</v>
      </c>
      <c r="B20" s="141" t="s">
        <v>81</v>
      </c>
      <c r="C20" s="107"/>
      <c r="D20" s="301"/>
      <c r="E20" s="301"/>
      <c r="F20" s="302"/>
      <c r="G20" s="104">
        <f t="shared" si="8"/>
        <v>0</v>
      </c>
      <c r="H20" s="301"/>
      <c r="I20" s="301"/>
      <c r="J20" s="301"/>
      <c r="K20" s="112"/>
      <c r="L20" s="301"/>
      <c r="M20" s="105">
        <f t="shared" si="2"/>
        <v>0</v>
      </c>
      <c r="N20" s="301"/>
      <c r="O20" s="107"/>
      <c r="P20" s="107"/>
      <c r="Q20" s="103"/>
      <c r="R20" s="103"/>
      <c r="S20" s="104">
        <f t="shared" si="9"/>
        <v>0</v>
      </c>
      <c r="T20" s="101" t="e">
        <f t="shared" si="5"/>
        <v>#DIV/0!</v>
      </c>
      <c r="U20" s="106">
        <f t="shared" si="6"/>
        <v>0</v>
      </c>
      <c r="V20" s="106">
        <f t="shared" si="7"/>
        <v>0</v>
      </c>
      <c r="W20" s="106">
        <f t="shared" si="10"/>
        <v>0</v>
      </c>
      <c r="X20" s="106">
        <f t="shared" si="11"/>
        <v>0</v>
      </c>
      <c r="Y20" s="106">
        <f t="shared" si="12"/>
        <v>0</v>
      </c>
      <c r="Z20" s="106">
        <f t="shared" si="13"/>
        <v>0</v>
      </c>
    </row>
    <row r="21" spans="1:26" ht="24.75" thickBot="1" x14ac:dyDescent="0.25">
      <c r="A21" s="110">
        <v>1342</v>
      </c>
      <c r="B21" s="141" t="s">
        <v>82</v>
      </c>
      <c r="C21" s="107"/>
      <c r="D21" s="301"/>
      <c r="E21" s="301"/>
      <c r="F21" s="302"/>
      <c r="G21" s="104">
        <f t="shared" si="8"/>
        <v>0</v>
      </c>
      <c r="H21" s="301"/>
      <c r="I21" s="301"/>
      <c r="J21" s="301"/>
      <c r="K21" s="112"/>
      <c r="L21" s="301"/>
      <c r="M21" s="105">
        <f t="shared" si="2"/>
        <v>0</v>
      </c>
      <c r="N21" s="301"/>
      <c r="O21" s="107"/>
      <c r="P21" s="107"/>
      <c r="Q21" s="103"/>
      <c r="R21" s="103"/>
      <c r="S21" s="104">
        <f t="shared" si="9"/>
        <v>0</v>
      </c>
      <c r="T21" s="101" t="e">
        <f t="shared" si="5"/>
        <v>#DIV/0!</v>
      </c>
      <c r="U21" s="106">
        <f t="shared" si="6"/>
        <v>0</v>
      </c>
      <c r="V21" s="106">
        <f t="shared" si="7"/>
        <v>0</v>
      </c>
      <c r="W21" s="106">
        <f t="shared" si="10"/>
        <v>0</v>
      </c>
      <c r="X21" s="106">
        <f t="shared" si="11"/>
        <v>0</v>
      </c>
      <c r="Y21" s="106">
        <f t="shared" si="12"/>
        <v>0</v>
      </c>
      <c r="Z21" s="106">
        <f t="shared" si="13"/>
        <v>0</v>
      </c>
    </row>
    <row r="22" spans="1:26" ht="12.75" thickBot="1" x14ac:dyDescent="0.25">
      <c r="A22" s="110">
        <v>1343</v>
      </c>
      <c r="B22" s="141" t="s">
        <v>83</v>
      </c>
      <c r="C22" s="107"/>
      <c r="D22" s="107"/>
      <c r="E22" s="107"/>
      <c r="F22" s="103"/>
      <c r="G22" s="104">
        <f t="shared" si="8"/>
        <v>0</v>
      </c>
      <c r="H22" s="107"/>
      <c r="I22" s="107"/>
      <c r="J22" s="107"/>
      <c r="K22" s="110"/>
      <c r="L22" s="301"/>
      <c r="M22" s="105">
        <f t="shared" si="2"/>
        <v>0</v>
      </c>
      <c r="N22" s="107"/>
      <c r="O22" s="107"/>
      <c r="P22" s="107"/>
      <c r="Q22" s="103"/>
      <c r="R22" s="103"/>
      <c r="S22" s="104">
        <f t="shared" si="9"/>
        <v>0</v>
      </c>
      <c r="T22" s="101" t="e">
        <f t="shared" si="5"/>
        <v>#DIV/0!</v>
      </c>
      <c r="U22" s="106">
        <f t="shared" si="6"/>
        <v>0</v>
      </c>
      <c r="V22" s="106">
        <f t="shared" si="7"/>
        <v>0</v>
      </c>
      <c r="W22" s="106">
        <f t="shared" si="10"/>
        <v>0</v>
      </c>
      <c r="X22" s="106">
        <f t="shared" si="11"/>
        <v>0</v>
      </c>
      <c r="Y22" s="106">
        <f t="shared" si="12"/>
        <v>0</v>
      </c>
      <c r="Z22" s="106">
        <f t="shared" si="13"/>
        <v>0</v>
      </c>
    </row>
    <row r="23" spans="1:26" ht="24.75" thickBot="1" x14ac:dyDescent="0.25">
      <c r="A23" s="110">
        <v>1344</v>
      </c>
      <c r="B23" s="141" t="s">
        <v>84</v>
      </c>
      <c r="C23" s="107"/>
      <c r="D23" s="107"/>
      <c r="E23" s="107"/>
      <c r="F23" s="103"/>
      <c r="G23" s="104">
        <f t="shared" si="8"/>
        <v>0</v>
      </c>
      <c r="H23" s="107"/>
      <c r="I23" s="107"/>
      <c r="J23" s="107"/>
      <c r="K23" s="110"/>
      <c r="L23" s="107"/>
      <c r="M23" s="105">
        <f t="shared" si="2"/>
        <v>0</v>
      </c>
      <c r="N23" s="107"/>
      <c r="O23" s="107"/>
      <c r="P23" s="107"/>
      <c r="Q23" s="103"/>
      <c r="R23" s="103"/>
      <c r="S23" s="104">
        <f t="shared" si="9"/>
        <v>0</v>
      </c>
      <c r="T23" s="101" t="e">
        <f t="shared" si="5"/>
        <v>#DIV/0!</v>
      </c>
      <c r="U23" s="106">
        <f t="shared" si="6"/>
        <v>0</v>
      </c>
      <c r="V23" s="106">
        <f t="shared" si="7"/>
        <v>0</v>
      </c>
      <c r="W23" s="106">
        <f t="shared" si="10"/>
        <v>0</v>
      </c>
      <c r="X23" s="106">
        <f t="shared" si="11"/>
        <v>0</v>
      </c>
      <c r="Y23" s="106">
        <f t="shared" si="12"/>
        <v>0</v>
      </c>
      <c r="Z23" s="106">
        <f t="shared" si="13"/>
        <v>0</v>
      </c>
    </row>
    <row r="24" spans="1:26" ht="12.75" thickBot="1" x14ac:dyDescent="0.25">
      <c r="A24" s="110">
        <v>1345</v>
      </c>
      <c r="B24" s="141" t="s">
        <v>85</v>
      </c>
      <c r="C24" s="107"/>
      <c r="D24" s="107"/>
      <c r="E24" s="107"/>
      <c r="F24" s="103"/>
      <c r="G24" s="104">
        <f t="shared" si="8"/>
        <v>0</v>
      </c>
      <c r="H24" s="107"/>
      <c r="I24" s="107"/>
      <c r="J24" s="107"/>
      <c r="K24" s="110"/>
      <c r="L24" s="107"/>
      <c r="M24" s="105">
        <f t="shared" si="2"/>
        <v>0</v>
      </c>
      <c r="N24" s="107"/>
      <c r="O24" s="107"/>
      <c r="P24" s="107"/>
      <c r="Q24" s="103"/>
      <c r="R24" s="103"/>
      <c r="S24" s="104">
        <f t="shared" si="9"/>
        <v>0</v>
      </c>
      <c r="T24" s="101" t="e">
        <f t="shared" si="5"/>
        <v>#DIV/0!</v>
      </c>
      <c r="U24" s="106">
        <f t="shared" si="6"/>
        <v>0</v>
      </c>
      <c r="V24" s="106">
        <f t="shared" si="7"/>
        <v>0</v>
      </c>
      <c r="W24" s="106">
        <f t="shared" si="10"/>
        <v>0</v>
      </c>
      <c r="X24" s="106">
        <f t="shared" si="11"/>
        <v>0</v>
      </c>
      <c r="Y24" s="106">
        <f t="shared" si="12"/>
        <v>0</v>
      </c>
      <c r="Z24" s="106">
        <f t="shared" si="13"/>
        <v>0</v>
      </c>
    </row>
    <row r="25" spans="1:26" ht="12.75" thickBot="1" x14ac:dyDescent="0.25">
      <c r="A25" s="110">
        <v>1346</v>
      </c>
      <c r="B25" s="141" t="s">
        <v>86</v>
      </c>
      <c r="C25" s="107"/>
      <c r="D25" s="107"/>
      <c r="E25" s="107"/>
      <c r="F25" s="103"/>
      <c r="G25" s="104">
        <f t="shared" si="8"/>
        <v>0</v>
      </c>
      <c r="H25" s="107"/>
      <c r="I25" s="107"/>
      <c r="J25" s="107"/>
      <c r="K25" s="110"/>
      <c r="L25" s="107"/>
      <c r="M25" s="105">
        <f t="shared" si="2"/>
        <v>0</v>
      </c>
      <c r="N25" s="107"/>
      <c r="O25" s="107"/>
      <c r="P25" s="107"/>
      <c r="Q25" s="103"/>
      <c r="R25" s="103"/>
      <c r="S25" s="104">
        <f t="shared" si="9"/>
        <v>0</v>
      </c>
      <c r="T25" s="101" t="e">
        <f t="shared" si="5"/>
        <v>#DIV/0!</v>
      </c>
      <c r="U25" s="106">
        <f t="shared" si="6"/>
        <v>0</v>
      </c>
      <c r="V25" s="106">
        <f t="shared" si="7"/>
        <v>0</v>
      </c>
      <c r="W25" s="106">
        <f t="shared" si="10"/>
        <v>0</v>
      </c>
      <c r="X25" s="106">
        <f t="shared" si="11"/>
        <v>0</v>
      </c>
      <c r="Y25" s="106">
        <f t="shared" si="12"/>
        <v>0</v>
      </c>
      <c r="Z25" s="106">
        <f t="shared" si="13"/>
        <v>0</v>
      </c>
    </row>
    <row r="26" spans="1:26" ht="12.75" thickBot="1" x14ac:dyDescent="0.25">
      <c r="A26" s="110">
        <v>1347</v>
      </c>
      <c r="B26" s="141" t="s">
        <v>87</v>
      </c>
      <c r="C26" s="107"/>
      <c r="D26" s="107"/>
      <c r="E26" s="107"/>
      <c r="F26" s="103"/>
      <c r="G26" s="104">
        <f t="shared" si="8"/>
        <v>0</v>
      </c>
      <c r="H26" s="107"/>
      <c r="I26" s="107"/>
      <c r="J26" s="107"/>
      <c r="K26" s="110"/>
      <c r="L26" s="107"/>
      <c r="M26" s="105">
        <f t="shared" si="2"/>
        <v>0</v>
      </c>
      <c r="N26" s="107"/>
      <c r="O26" s="107"/>
      <c r="P26" s="107"/>
      <c r="Q26" s="103"/>
      <c r="R26" s="103"/>
      <c r="S26" s="104">
        <f t="shared" si="9"/>
        <v>0</v>
      </c>
      <c r="T26" s="101" t="e">
        <f t="shared" si="5"/>
        <v>#DIV/0!</v>
      </c>
      <c r="U26" s="106">
        <f t="shared" si="6"/>
        <v>0</v>
      </c>
      <c r="V26" s="106">
        <f t="shared" si="7"/>
        <v>0</v>
      </c>
      <c r="W26" s="106">
        <f t="shared" si="10"/>
        <v>0</v>
      </c>
      <c r="X26" s="106">
        <f t="shared" si="11"/>
        <v>0</v>
      </c>
      <c r="Y26" s="106">
        <f t="shared" si="12"/>
        <v>0</v>
      </c>
      <c r="Z26" s="106">
        <f t="shared" si="13"/>
        <v>0</v>
      </c>
    </row>
    <row r="27" spans="1:26" ht="12.75" thickBot="1" x14ac:dyDescent="0.25">
      <c r="A27" s="110">
        <v>1348</v>
      </c>
      <c r="B27" s="141" t="s">
        <v>88</v>
      </c>
      <c r="C27" s="107"/>
      <c r="D27" s="107"/>
      <c r="E27" s="107"/>
      <c r="F27" s="103"/>
      <c r="G27" s="104">
        <f t="shared" si="8"/>
        <v>0</v>
      </c>
      <c r="H27" s="107"/>
      <c r="I27" s="107"/>
      <c r="J27" s="107"/>
      <c r="K27" s="110"/>
      <c r="L27" s="107"/>
      <c r="M27" s="105">
        <f t="shared" si="2"/>
        <v>0</v>
      </c>
      <c r="N27" s="107"/>
      <c r="O27" s="107"/>
      <c r="P27" s="107"/>
      <c r="Q27" s="103"/>
      <c r="R27" s="103"/>
      <c r="S27" s="104">
        <f t="shared" si="9"/>
        <v>0</v>
      </c>
      <c r="T27" s="101" t="e">
        <f t="shared" si="5"/>
        <v>#DIV/0!</v>
      </c>
      <c r="U27" s="106">
        <f t="shared" si="6"/>
        <v>0</v>
      </c>
      <c r="V27" s="106">
        <f t="shared" si="7"/>
        <v>0</v>
      </c>
      <c r="W27" s="106">
        <f t="shared" si="10"/>
        <v>0</v>
      </c>
      <c r="X27" s="106">
        <f t="shared" si="11"/>
        <v>0</v>
      </c>
      <c r="Y27" s="106">
        <f t="shared" si="12"/>
        <v>0</v>
      </c>
      <c r="Z27" s="106">
        <f t="shared" si="13"/>
        <v>0</v>
      </c>
    </row>
    <row r="28" spans="1:26" ht="12.75" thickBot="1" x14ac:dyDescent="0.25">
      <c r="A28" s="110">
        <v>1371</v>
      </c>
      <c r="B28" s="141" t="s">
        <v>89</v>
      </c>
      <c r="C28" s="107"/>
      <c r="D28" s="107"/>
      <c r="E28" s="107"/>
      <c r="F28" s="103"/>
      <c r="G28" s="104">
        <f t="shared" si="8"/>
        <v>0</v>
      </c>
      <c r="H28" s="107"/>
      <c r="I28" s="107"/>
      <c r="J28" s="107"/>
      <c r="K28" s="110"/>
      <c r="L28" s="107"/>
      <c r="M28" s="105">
        <f t="shared" si="2"/>
        <v>0</v>
      </c>
      <c r="N28" s="107"/>
      <c r="O28" s="107"/>
      <c r="P28" s="107"/>
      <c r="Q28" s="103"/>
      <c r="R28" s="103"/>
      <c r="S28" s="104">
        <f t="shared" si="9"/>
        <v>0</v>
      </c>
      <c r="T28" s="101" t="e">
        <f t="shared" si="5"/>
        <v>#DIV/0!</v>
      </c>
      <c r="U28" s="106">
        <f t="shared" si="6"/>
        <v>0</v>
      </c>
      <c r="V28" s="106">
        <f t="shared" si="7"/>
        <v>0</v>
      </c>
      <c r="W28" s="106">
        <f t="shared" si="10"/>
        <v>0</v>
      </c>
      <c r="X28" s="106">
        <f t="shared" si="11"/>
        <v>0</v>
      </c>
      <c r="Y28" s="106">
        <f t="shared" si="12"/>
        <v>0</v>
      </c>
      <c r="Z28" s="106">
        <f t="shared" si="13"/>
        <v>0</v>
      </c>
    </row>
    <row r="29" spans="1:26" ht="12.75" thickBot="1" x14ac:dyDescent="0.25">
      <c r="A29" s="110">
        <v>1411</v>
      </c>
      <c r="B29" s="141" t="s">
        <v>90</v>
      </c>
      <c r="C29" s="107"/>
      <c r="D29" s="107"/>
      <c r="E29" s="107">
        <v>521512</v>
      </c>
      <c r="F29" s="103"/>
      <c r="G29" s="104">
        <f t="shared" si="8"/>
        <v>521512</v>
      </c>
      <c r="H29" s="107"/>
      <c r="I29" s="107"/>
      <c r="J29" s="107">
        <v>521512</v>
      </c>
      <c r="K29" s="110"/>
      <c r="L29" s="107">
        <v>393</v>
      </c>
      <c r="M29" s="105">
        <f t="shared" si="2"/>
        <v>521905</v>
      </c>
      <c r="N29" s="107"/>
      <c r="O29" s="107"/>
      <c r="P29" s="107">
        <v>201402.35</v>
      </c>
      <c r="Q29" s="103"/>
      <c r="R29" s="103">
        <v>393</v>
      </c>
      <c r="S29" s="104">
        <f t="shared" si="9"/>
        <v>201795.35</v>
      </c>
      <c r="T29" s="101">
        <f t="shared" si="5"/>
        <v>0.38665149787796632</v>
      </c>
      <c r="U29" s="106">
        <f t="shared" si="6"/>
        <v>0</v>
      </c>
      <c r="V29" s="106">
        <f t="shared" si="7"/>
        <v>0</v>
      </c>
      <c r="W29" s="106">
        <f t="shared" si="10"/>
        <v>320109.65000000002</v>
      </c>
      <c r="X29" s="106">
        <f t="shared" si="11"/>
        <v>0</v>
      </c>
      <c r="Y29" s="106">
        <f t="shared" si="12"/>
        <v>0</v>
      </c>
      <c r="Z29" s="106">
        <f t="shared" si="13"/>
        <v>320109.65000000002</v>
      </c>
    </row>
    <row r="30" spans="1:26" ht="12.75" thickBot="1" x14ac:dyDescent="0.25">
      <c r="A30" s="110">
        <v>1412</v>
      </c>
      <c r="B30" s="141" t="s">
        <v>91</v>
      </c>
      <c r="C30" s="107"/>
      <c r="D30" s="107"/>
      <c r="E30" s="107"/>
      <c r="F30" s="103"/>
      <c r="G30" s="104">
        <f t="shared" si="8"/>
        <v>0</v>
      </c>
      <c r="H30" s="107"/>
      <c r="I30" s="107"/>
      <c r="J30" s="107"/>
      <c r="K30" s="110"/>
      <c r="L30" s="107"/>
      <c r="M30" s="105">
        <f t="shared" si="2"/>
        <v>0</v>
      </c>
      <c r="N30" s="107"/>
      <c r="O30" s="107"/>
      <c r="P30" s="107"/>
      <c r="Q30" s="103"/>
      <c r="R30" s="103"/>
      <c r="S30" s="104">
        <f t="shared" si="9"/>
        <v>0</v>
      </c>
      <c r="T30" s="101" t="e">
        <f t="shared" si="5"/>
        <v>#DIV/0!</v>
      </c>
      <c r="U30" s="106">
        <f t="shared" si="6"/>
        <v>0</v>
      </c>
      <c r="V30" s="106">
        <f t="shared" si="7"/>
        <v>0</v>
      </c>
      <c r="W30" s="106">
        <f t="shared" si="10"/>
        <v>0</v>
      </c>
      <c r="X30" s="106">
        <f t="shared" si="11"/>
        <v>0</v>
      </c>
      <c r="Y30" s="106">
        <f t="shared" si="12"/>
        <v>0</v>
      </c>
      <c r="Z30" s="106">
        <f t="shared" si="13"/>
        <v>0</v>
      </c>
    </row>
    <row r="31" spans="1:26" ht="12.75" thickBot="1" x14ac:dyDescent="0.25">
      <c r="A31" s="110">
        <v>1413</v>
      </c>
      <c r="B31" s="141" t="s">
        <v>92</v>
      </c>
      <c r="C31" s="107"/>
      <c r="D31" s="107"/>
      <c r="E31" s="107"/>
      <c r="F31" s="103"/>
      <c r="G31" s="104">
        <f t="shared" si="8"/>
        <v>0</v>
      </c>
      <c r="H31" s="107"/>
      <c r="I31" s="107"/>
      <c r="J31" s="107"/>
      <c r="K31" s="110"/>
      <c r="L31" s="107"/>
      <c r="M31" s="105">
        <f t="shared" si="2"/>
        <v>0</v>
      </c>
      <c r="N31" s="107"/>
      <c r="O31" s="107"/>
      <c r="P31" s="107"/>
      <c r="Q31" s="103"/>
      <c r="R31" s="103"/>
      <c r="S31" s="104">
        <f t="shared" si="9"/>
        <v>0</v>
      </c>
      <c r="T31" s="101" t="e">
        <f t="shared" si="5"/>
        <v>#DIV/0!</v>
      </c>
      <c r="U31" s="106">
        <f t="shared" si="6"/>
        <v>0</v>
      </c>
      <c r="V31" s="106">
        <f t="shared" si="7"/>
        <v>0</v>
      </c>
      <c r="W31" s="106">
        <f t="shared" si="10"/>
        <v>0</v>
      </c>
      <c r="X31" s="106">
        <f t="shared" si="11"/>
        <v>0</v>
      </c>
      <c r="Y31" s="106">
        <f t="shared" si="12"/>
        <v>0</v>
      </c>
      <c r="Z31" s="106">
        <f t="shared" si="13"/>
        <v>0</v>
      </c>
    </row>
    <row r="32" spans="1:26" ht="12.75" thickBot="1" x14ac:dyDescent="0.25">
      <c r="A32" s="110">
        <v>1421</v>
      </c>
      <c r="B32" s="141" t="s">
        <v>93</v>
      </c>
      <c r="C32" s="107"/>
      <c r="D32" s="107">
        <v>6791</v>
      </c>
      <c r="E32" s="107">
        <v>239434</v>
      </c>
      <c r="F32" s="103"/>
      <c r="G32" s="104">
        <f t="shared" si="8"/>
        <v>246225</v>
      </c>
      <c r="H32" s="107"/>
      <c r="I32" s="107">
        <v>6791</v>
      </c>
      <c r="J32" s="107">
        <v>239434</v>
      </c>
      <c r="K32" s="110"/>
      <c r="L32" s="107"/>
      <c r="M32" s="105">
        <f t="shared" si="2"/>
        <v>246225</v>
      </c>
      <c r="N32" s="107"/>
      <c r="O32" s="107"/>
      <c r="P32" s="107">
        <v>93641.99</v>
      </c>
      <c r="Q32" s="103"/>
      <c r="R32" s="103"/>
      <c r="S32" s="104">
        <f t="shared" si="9"/>
        <v>93641.99</v>
      </c>
      <c r="T32" s="101">
        <f t="shared" si="5"/>
        <v>0.38031065082749521</v>
      </c>
      <c r="U32" s="106">
        <f t="shared" si="6"/>
        <v>0</v>
      </c>
      <c r="V32" s="106">
        <f t="shared" si="7"/>
        <v>6791</v>
      </c>
      <c r="W32" s="106">
        <f t="shared" si="10"/>
        <v>145792.01</v>
      </c>
      <c r="X32" s="106">
        <f t="shared" si="11"/>
        <v>0</v>
      </c>
      <c r="Y32" s="106">
        <f t="shared" si="12"/>
        <v>0</v>
      </c>
      <c r="Z32" s="106">
        <f t="shared" si="13"/>
        <v>152583.01</v>
      </c>
    </row>
    <row r="33" spans="1:26" ht="12.75" thickBot="1" x14ac:dyDescent="0.25">
      <c r="A33" s="110">
        <v>1431</v>
      </c>
      <c r="B33" s="141" t="s">
        <v>94</v>
      </c>
      <c r="C33" s="107"/>
      <c r="D33" s="107">
        <v>9904</v>
      </c>
      <c r="E33" s="107">
        <v>1426406</v>
      </c>
      <c r="F33" s="103"/>
      <c r="G33" s="104">
        <f t="shared" si="8"/>
        <v>1436310</v>
      </c>
      <c r="H33" s="107"/>
      <c r="I33" s="107">
        <v>9904</v>
      </c>
      <c r="J33" s="107">
        <v>1426406</v>
      </c>
      <c r="K33" s="110"/>
      <c r="L33" s="107"/>
      <c r="M33" s="105">
        <f t="shared" si="2"/>
        <v>1436310</v>
      </c>
      <c r="N33" s="107"/>
      <c r="O33" s="107"/>
      <c r="P33" s="107">
        <v>546248.52</v>
      </c>
      <c r="Q33" s="103"/>
      <c r="R33" s="103"/>
      <c r="S33" s="104">
        <f t="shared" si="9"/>
        <v>546248.52</v>
      </c>
      <c r="T33" s="101">
        <f t="shared" si="5"/>
        <v>0.38031380412306537</v>
      </c>
      <c r="U33" s="106">
        <f t="shared" si="6"/>
        <v>0</v>
      </c>
      <c r="V33" s="106">
        <f t="shared" si="7"/>
        <v>9904</v>
      </c>
      <c r="W33" s="106">
        <f t="shared" si="10"/>
        <v>880157.48</v>
      </c>
      <c r="X33" s="106">
        <f t="shared" si="11"/>
        <v>0</v>
      </c>
      <c r="Y33" s="106">
        <f t="shared" si="12"/>
        <v>0</v>
      </c>
      <c r="Z33" s="106">
        <f t="shared" si="13"/>
        <v>890061.48</v>
      </c>
    </row>
    <row r="34" spans="1:26" ht="12.75" thickBot="1" x14ac:dyDescent="0.25">
      <c r="A34" s="110">
        <v>1432</v>
      </c>
      <c r="B34" s="141" t="s">
        <v>95</v>
      </c>
      <c r="C34" s="107"/>
      <c r="D34" s="107">
        <v>4979</v>
      </c>
      <c r="E34" s="107">
        <v>159171</v>
      </c>
      <c r="F34" s="103"/>
      <c r="G34" s="104">
        <f t="shared" si="8"/>
        <v>164150</v>
      </c>
      <c r="H34" s="107"/>
      <c r="I34" s="107">
        <v>4979</v>
      </c>
      <c r="J34" s="107">
        <v>159171</v>
      </c>
      <c r="K34" s="110"/>
      <c r="L34" s="107"/>
      <c r="M34" s="105">
        <f t="shared" si="2"/>
        <v>164150</v>
      </c>
      <c r="N34" s="107"/>
      <c r="O34" s="107"/>
      <c r="P34" s="107">
        <v>62428.480000000003</v>
      </c>
      <c r="Q34" s="103"/>
      <c r="R34" s="103"/>
      <c r="S34" s="104">
        <f t="shared" si="9"/>
        <v>62428.480000000003</v>
      </c>
      <c r="T34" s="101">
        <f t="shared" si="5"/>
        <v>0.38031361559549193</v>
      </c>
      <c r="U34" s="106">
        <f t="shared" si="6"/>
        <v>0</v>
      </c>
      <c r="V34" s="106">
        <f t="shared" si="7"/>
        <v>4979</v>
      </c>
      <c r="W34" s="106">
        <f t="shared" si="10"/>
        <v>96742.51999999999</v>
      </c>
      <c r="X34" s="106">
        <f t="shared" si="11"/>
        <v>0</v>
      </c>
      <c r="Y34" s="106">
        <f t="shared" si="12"/>
        <v>0</v>
      </c>
      <c r="Z34" s="106">
        <f t="shared" si="13"/>
        <v>101721.51999999999</v>
      </c>
    </row>
    <row r="35" spans="1:26" ht="12.75" thickBot="1" x14ac:dyDescent="0.25">
      <c r="A35" s="110">
        <v>1441</v>
      </c>
      <c r="B35" s="141" t="s">
        <v>96</v>
      </c>
      <c r="C35" s="107"/>
      <c r="D35" s="107"/>
      <c r="E35" s="107"/>
      <c r="F35" s="103"/>
      <c r="G35" s="104">
        <f t="shared" si="8"/>
        <v>0</v>
      </c>
      <c r="H35" s="107"/>
      <c r="I35" s="107"/>
      <c r="J35" s="107"/>
      <c r="K35" s="110"/>
      <c r="L35" s="107"/>
      <c r="M35" s="105">
        <f t="shared" si="2"/>
        <v>0</v>
      </c>
      <c r="N35" s="107"/>
      <c r="O35" s="107"/>
      <c r="P35" s="107"/>
      <c r="Q35" s="103"/>
      <c r="R35" s="103"/>
      <c r="S35" s="104">
        <f t="shared" si="9"/>
        <v>0</v>
      </c>
      <c r="T35" s="101" t="e">
        <f t="shared" si="5"/>
        <v>#DIV/0!</v>
      </c>
      <c r="U35" s="106">
        <f t="shared" si="6"/>
        <v>0</v>
      </c>
      <c r="V35" s="106">
        <f t="shared" si="7"/>
        <v>0</v>
      </c>
      <c r="W35" s="106">
        <f t="shared" si="10"/>
        <v>0</v>
      </c>
      <c r="X35" s="106">
        <f t="shared" si="11"/>
        <v>0</v>
      </c>
      <c r="Y35" s="106">
        <f t="shared" si="12"/>
        <v>0</v>
      </c>
      <c r="Z35" s="106">
        <f t="shared" si="13"/>
        <v>0</v>
      </c>
    </row>
    <row r="36" spans="1:26" ht="12.75" thickBot="1" x14ac:dyDescent="0.25">
      <c r="A36" s="110">
        <v>1442</v>
      </c>
      <c r="B36" s="141" t="s">
        <v>97</v>
      </c>
      <c r="C36" s="107"/>
      <c r="D36" s="107"/>
      <c r="E36" s="107"/>
      <c r="F36" s="103"/>
      <c r="G36" s="104">
        <f t="shared" si="8"/>
        <v>0</v>
      </c>
      <c r="H36" s="107"/>
      <c r="I36" s="107"/>
      <c r="J36" s="107"/>
      <c r="K36" s="110"/>
      <c r="L36" s="107"/>
      <c r="M36" s="105">
        <f t="shared" si="2"/>
        <v>0</v>
      </c>
      <c r="N36" s="107"/>
      <c r="O36" s="107"/>
      <c r="P36" s="107"/>
      <c r="Q36" s="103"/>
      <c r="R36" s="103"/>
      <c r="S36" s="104">
        <f t="shared" si="9"/>
        <v>0</v>
      </c>
      <c r="T36" s="101" t="e">
        <f t="shared" si="5"/>
        <v>#DIV/0!</v>
      </c>
      <c r="U36" s="106">
        <f t="shared" si="6"/>
        <v>0</v>
      </c>
      <c r="V36" s="106">
        <f t="shared" si="7"/>
        <v>0</v>
      </c>
      <c r="W36" s="106">
        <f t="shared" si="10"/>
        <v>0</v>
      </c>
      <c r="X36" s="106">
        <f t="shared" si="11"/>
        <v>0</v>
      </c>
      <c r="Y36" s="106">
        <f t="shared" si="12"/>
        <v>0</v>
      </c>
      <c r="Z36" s="106">
        <f t="shared" si="13"/>
        <v>0</v>
      </c>
    </row>
    <row r="37" spans="1:26" ht="12.75" thickBot="1" x14ac:dyDescent="0.25">
      <c r="A37" s="110">
        <v>1521</v>
      </c>
      <c r="B37" s="141" t="s">
        <v>98</v>
      </c>
      <c r="C37" s="107"/>
      <c r="D37" s="107"/>
      <c r="E37" s="107"/>
      <c r="F37" s="103"/>
      <c r="G37" s="104">
        <f t="shared" si="8"/>
        <v>0</v>
      </c>
      <c r="H37" s="107"/>
      <c r="I37" s="107"/>
      <c r="J37" s="107"/>
      <c r="K37" s="110"/>
      <c r="L37" s="107">
        <v>200000</v>
      </c>
      <c r="M37" s="105">
        <f t="shared" si="2"/>
        <v>200000</v>
      </c>
      <c r="N37" s="107"/>
      <c r="O37" s="107"/>
      <c r="P37" s="107"/>
      <c r="Q37" s="103"/>
      <c r="R37" s="103"/>
      <c r="S37" s="104">
        <f t="shared" si="9"/>
        <v>0</v>
      </c>
      <c r="T37" s="101">
        <f t="shared" si="5"/>
        <v>0</v>
      </c>
      <c r="U37" s="106">
        <f t="shared" si="6"/>
        <v>0</v>
      </c>
      <c r="V37" s="106">
        <f t="shared" si="7"/>
        <v>0</v>
      </c>
      <c r="W37" s="106">
        <f t="shared" si="10"/>
        <v>0</v>
      </c>
      <c r="X37" s="106">
        <f t="shared" si="11"/>
        <v>0</v>
      </c>
      <c r="Y37" s="106">
        <f t="shared" si="12"/>
        <v>200000</v>
      </c>
      <c r="Z37" s="106">
        <f t="shared" si="13"/>
        <v>200000</v>
      </c>
    </row>
    <row r="38" spans="1:26" ht="12.75" thickBot="1" x14ac:dyDescent="0.3">
      <c r="A38" s="110">
        <v>1522</v>
      </c>
      <c r="B38" s="119" t="s">
        <v>99</v>
      </c>
      <c r="C38" s="107"/>
      <c r="D38" s="107"/>
      <c r="E38" s="107"/>
      <c r="F38" s="103"/>
      <c r="G38" s="104">
        <f t="shared" si="8"/>
        <v>0</v>
      </c>
      <c r="H38" s="107"/>
      <c r="I38" s="107"/>
      <c r="J38" s="107"/>
      <c r="K38" s="110"/>
      <c r="L38" s="107"/>
      <c r="M38" s="105">
        <f t="shared" si="2"/>
        <v>0</v>
      </c>
      <c r="N38" s="107"/>
      <c r="O38" s="107"/>
      <c r="P38" s="107"/>
      <c r="Q38" s="103"/>
      <c r="R38" s="103"/>
      <c r="S38" s="104">
        <f t="shared" si="9"/>
        <v>0</v>
      </c>
      <c r="T38" s="101" t="e">
        <f t="shared" si="5"/>
        <v>#DIV/0!</v>
      </c>
      <c r="U38" s="106">
        <f t="shared" si="6"/>
        <v>0</v>
      </c>
      <c r="V38" s="106">
        <f t="shared" si="7"/>
        <v>0</v>
      </c>
      <c r="W38" s="106">
        <f t="shared" si="10"/>
        <v>0</v>
      </c>
      <c r="X38" s="106">
        <f t="shared" si="11"/>
        <v>0</v>
      </c>
      <c r="Y38" s="106">
        <f t="shared" si="12"/>
        <v>0</v>
      </c>
      <c r="Z38" s="106">
        <f t="shared" si="13"/>
        <v>0</v>
      </c>
    </row>
    <row r="39" spans="1:26" ht="12.75" thickBot="1" x14ac:dyDescent="0.25">
      <c r="A39" s="110">
        <v>1523</v>
      </c>
      <c r="B39" s="141" t="s">
        <v>100</v>
      </c>
      <c r="C39" s="107"/>
      <c r="D39" s="107"/>
      <c r="E39" s="107"/>
      <c r="F39" s="103"/>
      <c r="G39" s="104">
        <f t="shared" si="8"/>
        <v>0</v>
      </c>
      <c r="H39" s="107"/>
      <c r="I39" s="107"/>
      <c r="J39" s="107"/>
      <c r="K39" s="110"/>
      <c r="L39" s="107"/>
      <c r="M39" s="105">
        <f t="shared" si="2"/>
        <v>0</v>
      </c>
      <c r="N39" s="107"/>
      <c r="O39" s="107"/>
      <c r="P39" s="107"/>
      <c r="Q39" s="103"/>
      <c r="R39" s="103"/>
      <c r="S39" s="104">
        <f t="shared" si="9"/>
        <v>0</v>
      </c>
      <c r="T39" s="101" t="e">
        <f t="shared" si="5"/>
        <v>#DIV/0!</v>
      </c>
      <c r="U39" s="106">
        <f t="shared" ref="U39:U64" si="14">H39-N39</f>
        <v>0</v>
      </c>
      <c r="V39" s="106">
        <f t="shared" ref="V39:V64" si="15">+I39-O39</f>
        <v>0</v>
      </c>
      <c r="W39" s="106">
        <f t="shared" si="10"/>
        <v>0</v>
      </c>
      <c r="X39" s="106">
        <f t="shared" si="11"/>
        <v>0</v>
      </c>
      <c r="Y39" s="106">
        <f t="shared" si="12"/>
        <v>0</v>
      </c>
      <c r="Z39" s="106">
        <f t="shared" si="13"/>
        <v>0</v>
      </c>
    </row>
    <row r="40" spans="1:26" ht="12.75" thickBot="1" x14ac:dyDescent="0.25">
      <c r="A40" s="110">
        <v>1524</v>
      </c>
      <c r="B40" s="141" t="s">
        <v>101</v>
      </c>
      <c r="C40" s="107"/>
      <c r="D40" s="107"/>
      <c r="E40" s="107"/>
      <c r="F40" s="103"/>
      <c r="G40" s="104">
        <f t="shared" si="8"/>
        <v>0</v>
      </c>
      <c r="H40" s="107"/>
      <c r="I40" s="107"/>
      <c r="J40" s="107"/>
      <c r="K40" s="110"/>
      <c r="L40" s="107"/>
      <c r="M40" s="105">
        <f t="shared" si="2"/>
        <v>0</v>
      </c>
      <c r="N40" s="107"/>
      <c r="O40" s="107"/>
      <c r="P40" s="107"/>
      <c r="Q40" s="103"/>
      <c r="R40" s="103"/>
      <c r="S40" s="104">
        <f t="shared" si="9"/>
        <v>0</v>
      </c>
      <c r="T40" s="101" t="e">
        <f t="shared" si="5"/>
        <v>#DIV/0!</v>
      </c>
      <c r="U40" s="106">
        <f t="shared" si="14"/>
        <v>0</v>
      </c>
      <c r="V40" s="106">
        <f t="shared" si="15"/>
        <v>0</v>
      </c>
      <c r="W40" s="106">
        <f t="shared" ref="W40:W64" si="16">J40-P40</f>
        <v>0</v>
      </c>
      <c r="X40" s="106">
        <f t="shared" si="11"/>
        <v>0</v>
      </c>
      <c r="Y40" s="106">
        <f t="shared" ref="Y40:Y64" si="17">L40-R40</f>
        <v>0</v>
      </c>
      <c r="Z40" s="106">
        <f t="shared" si="13"/>
        <v>0</v>
      </c>
    </row>
    <row r="41" spans="1:26" ht="12.75" thickBot="1" x14ac:dyDescent="0.25">
      <c r="A41" s="110">
        <v>1531</v>
      </c>
      <c r="B41" s="141" t="s">
        <v>102</v>
      </c>
      <c r="C41" s="107"/>
      <c r="D41" s="107"/>
      <c r="E41" s="107"/>
      <c r="F41" s="103"/>
      <c r="G41" s="104">
        <f t="shared" si="8"/>
        <v>0</v>
      </c>
      <c r="H41" s="107"/>
      <c r="I41" s="107"/>
      <c r="J41" s="107"/>
      <c r="K41" s="110"/>
      <c r="L41" s="107"/>
      <c r="M41" s="105">
        <f t="shared" si="2"/>
        <v>0</v>
      </c>
      <c r="N41" s="107"/>
      <c r="O41" s="107"/>
      <c r="P41" s="107"/>
      <c r="Q41" s="103"/>
      <c r="R41" s="103"/>
      <c r="S41" s="104">
        <f t="shared" si="9"/>
        <v>0</v>
      </c>
      <c r="T41" s="101" t="e">
        <f t="shared" si="5"/>
        <v>#DIV/0!</v>
      </c>
      <c r="U41" s="106">
        <f t="shared" si="14"/>
        <v>0</v>
      </c>
      <c r="V41" s="106">
        <f t="shared" si="15"/>
        <v>0</v>
      </c>
      <c r="W41" s="106">
        <f t="shared" si="16"/>
        <v>0</v>
      </c>
      <c r="X41" s="106">
        <f t="shared" si="11"/>
        <v>0</v>
      </c>
      <c r="Y41" s="106">
        <f t="shared" si="17"/>
        <v>0</v>
      </c>
      <c r="Z41" s="106">
        <f t="shared" si="13"/>
        <v>0</v>
      </c>
    </row>
    <row r="42" spans="1:26" ht="24.75" thickBot="1" x14ac:dyDescent="0.25">
      <c r="A42" s="110">
        <v>1541</v>
      </c>
      <c r="B42" s="141" t="s">
        <v>103</v>
      </c>
      <c r="C42" s="107"/>
      <c r="D42" s="107"/>
      <c r="E42" s="107"/>
      <c r="F42" s="103"/>
      <c r="G42" s="104">
        <f t="shared" si="8"/>
        <v>0</v>
      </c>
      <c r="H42" s="107"/>
      <c r="I42" s="107"/>
      <c r="J42" s="107"/>
      <c r="K42" s="110"/>
      <c r="L42" s="107"/>
      <c r="M42" s="105">
        <f t="shared" si="2"/>
        <v>0</v>
      </c>
      <c r="N42" s="107"/>
      <c r="O42" s="107"/>
      <c r="P42" s="107"/>
      <c r="Q42" s="103"/>
      <c r="R42" s="103"/>
      <c r="S42" s="104">
        <f t="shared" si="9"/>
        <v>0</v>
      </c>
      <c r="T42" s="101" t="e">
        <f t="shared" si="5"/>
        <v>#DIV/0!</v>
      </c>
      <c r="U42" s="106">
        <f t="shared" si="14"/>
        <v>0</v>
      </c>
      <c r="V42" s="106">
        <f t="shared" si="15"/>
        <v>0</v>
      </c>
      <c r="W42" s="106">
        <f t="shared" si="16"/>
        <v>0</v>
      </c>
      <c r="X42" s="106">
        <f t="shared" si="11"/>
        <v>0</v>
      </c>
      <c r="Y42" s="106">
        <f t="shared" si="17"/>
        <v>0</v>
      </c>
      <c r="Z42" s="106">
        <f t="shared" si="13"/>
        <v>0</v>
      </c>
    </row>
    <row r="43" spans="1:26" ht="12.75" thickBot="1" x14ac:dyDescent="0.25">
      <c r="A43" s="110">
        <v>1542</v>
      </c>
      <c r="B43" s="141" t="s">
        <v>104</v>
      </c>
      <c r="C43" s="107"/>
      <c r="D43" s="107"/>
      <c r="E43" s="107"/>
      <c r="F43" s="103"/>
      <c r="G43" s="104">
        <f t="shared" si="8"/>
        <v>0</v>
      </c>
      <c r="H43" s="107"/>
      <c r="I43" s="107"/>
      <c r="J43" s="107"/>
      <c r="K43" s="110"/>
      <c r="L43" s="107"/>
      <c r="M43" s="105">
        <f t="shared" si="2"/>
        <v>0</v>
      </c>
      <c r="N43" s="107"/>
      <c r="O43" s="107"/>
      <c r="P43" s="107"/>
      <c r="Q43" s="103"/>
      <c r="R43" s="103"/>
      <c r="S43" s="104">
        <f t="shared" si="9"/>
        <v>0</v>
      </c>
      <c r="T43" s="101" t="e">
        <f t="shared" si="5"/>
        <v>#DIV/0!</v>
      </c>
      <c r="U43" s="106">
        <f t="shared" si="14"/>
        <v>0</v>
      </c>
      <c r="V43" s="106">
        <f t="shared" si="15"/>
        <v>0</v>
      </c>
      <c r="W43" s="106">
        <f t="shared" si="16"/>
        <v>0</v>
      </c>
      <c r="X43" s="106">
        <f t="shared" si="11"/>
        <v>0</v>
      </c>
      <c r="Y43" s="106">
        <f t="shared" si="17"/>
        <v>0</v>
      </c>
      <c r="Z43" s="106">
        <f t="shared" si="13"/>
        <v>0</v>
      </c>
    </row>
    <row r="44" spans="1:26" ht="12.75" thickBot="1" x14ac:dyDescent="0.25">
      <c r="A44" s="110">
        <v>1543</v>
      </c>
      <c r="B44" s="141" t="s">
        <v>105</v>
      </c>
      <c r="C44" s="107"/>
      <c r="D44" s="107"/>
      <c r="E44" s="107"/>
      <c r="F44" s="103"/>
      <c r="G44" s="104">
        <f t="shared" si="8"/>
        <v>0</v>
      </c>
      <c r="H44" s="107"/>
      <c r="I44" s="107"/>
      <c r="J44" s="107"/>
      <c r="K44" s="110"/>
      <c r="L44" s="107"/>
      <c r="M44" s="105">
        <f t="shared" si="2"/>
        <v>0</v>
      </c>
      <c r="N44" s="107"/>
      <c r="O44" s="107"/>
      <c r="P44" s="107"/>
      <c r="Q44" s="103"/>
      <c r="R44" s="103"/>
      <c r="S44" s="104">
        <f t="shared" si="9"/>
        <v>0</v>
      </c>
      <c r="T44" s="101" t="e">
        <f t="shared" si="5"/>
        <v>#DIV/0!</v>
      </c>
      <c r="U44" s="106">
        <f t="shared" si="14"/>
        <v>0</v>
      </c>
      <c r="V44" s="106">
        <f t="shared" si="15"/>
        <v>0</v>
      </c>
      <c r="W44" s="106">
        <f t="shared" si="16"/>
        <v>0</v>
      </c>
      <c r="X44" s="106">
        <f t="shared" si="11"/>
        <v>0</v>
      </c>
      <c r="Y44" s="106">
        <f t="shared" si="17"/>
        <v>0</v>
      </c>
      <c r="Z44" s="106">
        <f t="shared" si="13"/>
        <v>0</v>
      </c>
    </row>
    <row r="45" spans="1:26" ht="12.75" thickBot="1" x14ac:dyDescent="0.25">
      <c r="A45" s="110">
        <v>1544</v>
      </c>
      <c r="B45" s="141" t="s">
        <v>106</v>
      </c>
      <c r="C45" s="107"/>
      <c r="D45" s="107"/>
      <c r="E45" s="107"/>
      <c r="F45" s="103"/>
      <c r="G45" s="104">
        <f t="shared" si="8"/>
        <v>0</v>
      </c>
      <c r="H45" s="107"/>
      <c r="I45" s="107"/>
      <c r="J45" s="107"/>
      <c r="K45" s="110"/>
      <c r="L45" s="107"/>
      <c r="M45" s="105">
        <f t="shared" si="2"/>
        <v>0</v>
      </c>
      <c r="N45" s="107"/>
      <c r="O45" s="107"/>
      <c r="P45" s="107"/>
      <c r="Q45" s="103"/>
      <c r="R45" s="103"/>
      <c r="S45" s="104">
        <f t="shared" si="9"/>
        <v>0</v>
      </c>
      <c r="T45" s="101" t="e">
        <f t="shared" si="5"/>
        <v>#DIV/0!</v>
      </c>
      <c r="U45" s="106">
        <f t="shared" si="14"/>
        <v>0</v>
      </c>
      <c r="V45" s="106">
        <f t="shared" si="15"/>
        <v>0</v>
      </c>
      <c r="W45" s="106">
        <f t="shared" si="16"/>
        <v>0</v>
      </c>
      <c r="X45" s="106">
        <f t="shared" si="11"/>
        <v>0</v>
      </c>
      <c r="Y45" s="106">
        <f t="shared" si="17"/>
        <v>0</v>
      </c>
      <c r="Z45" s="106">
        <f t="shared" si="13"/>
        <v>0</v>
      </c>
    </row>
    <row r="46" spans="1:26" ht="12.75" thickBot="1" x14ac:dyDescent="0.25">
      <c r="A46" s="110">
        <v>1545</v>
      </c>
      <c r="B46" s="141" t="s">
        <v>107</v>
      </c>
      <c r="C46" s="107"/>
      <c r="D46" s="107"/>
      <c r="E46" s="107"/>
      <c r="F46" s="103"/>
      <c r="G46" s="104">
        <f t="shared" si="8"/>
        <v>0</v>
      </c>
      <c r="H46" s="107"/>
      <c r="I46" s="107"/>
      <c r="J46" s="107"/>
      <c r="K46" s="110"/>
      <c r="L46" s="107"/>
      <c r="M46" s="105">
        <f t="shared" si="2"/>
        <v>0</v>
      </c>
      <c r="N46" s="107"/>
      <c r="O46" s="107"/>
      <c r="P46" s="107"/>
      <c r="Q46" s="103"/>
      <c r="R46" s="103"/>
      <c r="S46" s="104">
        <f t="shared" si="9"/>
        <v>0</v>
      </c>
      <c r="T46" s="101" t="e">
        <f t="shared" si="5"/>
        <v>#DIV/0!</v>
      </c>
      <c r="U46" s="106">
        <f t="shared" si="14"/>
        <v>0</v>
      </c>
      <c r="V46" s="106">
        <f t="shared" si="15"/>
        <v>0</v>
      </c>
      <c r="W46" s="106">
        <f t="shared" si="16"/>
        <v>0</v>
      </c>
      <c r="X46" s="106">
        <f t="shared" si="11"/>
        <v>0</v>
      </c>
      <c r="Y46" s="106">
        <f t="shared" si="17"/>
        <v>0</v>
      </c>
      <c r="Z46" s="106">
        <f t="shared" si="13"/>
        <v>0</v>
      </c>
    </row>
    <row r="47" spans="1:26" ht="12.75" thickBot="1" x14ac:dyDescent="0.25">
      <c r="A47" s="110">
        <v>1546</v>
      </c>
      <c r="B47" s="141" t="s">
        <v>108</v>
      </c>
      <c r="C47" s="107"/>
      <c r="D47" s="107"/>
      <c r="E47" s="107"/>
      <c r="F47" s="103"/>
      <c r="G47" s="104">
        <f t="shared" si="8"/>
        <v>0</v>
      </c>
      <c r="H47" s="107"/>
      <c r="I47" s="107"/>
      <c r="J47" s="107"/>
      <c r="K47" s="110"/>
      <c r="L47" s="107"/>
      <c r="M47" s="105">
        <f t="shared" si="2"/>
        <v>0</v>
      </c>
      <c r="N47" s="107"/>
      <c r="O47" s="107"/>
      <c r="P47" s="107"/>
      <c r="Q47" s="103"/>
      <c r="R47" s="103"/>
      <c r="S47" s="104">
        <f t="shared" si="9"/>
        <v>0</v>
      </c>
      <c r="T47" s="101" t="e">
        <f t="shared" si="5"/>
        <v>#DIV/0!</v>
      </c>
      <c r="U47" s="106">
        <f t="shared" si="14"/>
        <v>0</v>
      </c>
      <c r="V47" s="106">
        <f t="shared" si="15"/>
        <v>0</v>
      </c>
      <c r="W47" s="106">
        <f t="shared" si="16"/>
        <v>0</v>
      </c>
      <c r="X47" s="106">
        <f t="shared" si="11"/>
        <v>0</v>
      </c>
      <c r="Y47" s="106">
        <f t="shared" si="17"/>
        <v>0</v>
      </c>
      <c r="Z47" s="106">
        <f t="shared" si="13"/>
        <v>0</v>
      </c>
    </row>
    <row r="48" spans="1:26" ht="12.75" thickBot="1" x14ac:dyDescent="0.25">
      <c r="A48" s="110">
        <v>1547</v>
      </c>
      <c r="B48" s="141" t="s">
        <v>109</v>
      </c>
      <c r="C48" s="107"/>
      <c r="D48" s="107"/>
      <c r="E48" s="107"/>
      <c r="F48" s="103"/>
      <c r="G48" s="104">
        <f t="shared" si="8"/>
        <v>0</v>
      </c>
      <c r="H48" s="107"/>
      <c r="I48" s="107"/>
      <c r="J48" s="107"/>
      <c r="K48" s="110"/>
      <c r="L48" s="107"/>
      <c r="M48" s="105">
        <f t="shared" si="2"/>
        <v>0</v>
      </c>
      <c r="N48" s="107"/>
      <c r="O48" s="107"/>
      <c r="P48" s="107"/>
      <c r="Q48" s="103"/>
      <c r="R48" s="103"/>
      <c r="S48" s="104">
        <f t="shared" si="9"/>
        <v>0</v>
      </c>
      <c r="T48" s="101" t="e">
        <f t="shared" si="5"/>
        <v>#DIV/0!</v>
      </c>
      <c r="U48" s="106">
        <f t="shared" si="14"/>
        <v>0</v>
      </c>
      <c r="V48" s="106">
        <f t="shared" si="15"/>
        <v>0</v>
      </c>
      <c r="W48" s="106">
        <f t="shared" si="16"/>
        <v>0</v>
      </c>
      <c r="X48" s="106">
        <f t="shared" si="11"/>
        <v>0</v>
      </c>
      <c r="Y48" s="106">
        <f t="shared" si="17"/>
        <v>0</v>
      </c>
      <c r="Z48" s="106">
        <f t="shared" si="13"/>
        <v>0</v>
      </c>
    </row>
    <row r="49" spans="1:26" ht="12.75" thickBot="1" x14ac:dyDescent="0.25">
      <c r="A49" s="110">
        <v>1548</v>
      </c>
      <c r="B49" s="141" t="s">
        <v>110</v>
      </c>
      <c r="C49" s="107"/>
      <c r="D49" s="107"/>
      <c r="E49" s="107"/>
      <c r="F49" s="103"/>
      <c r="G49" s="104">
        <f t="shared" si="8"/>
        <v>0</v>
      </c>
      <c r="H49" s="107"/>
      <c r="I49" s="107"/>
      <c r="J49" s="107"/>
      <c r="K49" s="110"/>
      <c r="L49" s="107"/>
      <c r="M49" s="105">
        <f t="shared" si="2"/>
        <v>0</v>
      </c>
      <c r="N49" s="107"/>
      <c r="O49" s="107"/>
      <c r="P49" s="107"/>
      <c r="Q49" s="103"/>
      <c r="R49" s="103"/>
      <c r="S49" s="104">
        <f t="shared" si="9"/>
        <v>0</v>
      </c>
      <c r="T49" s="101" t="e">
        <f t="shared" si="5"/>
        <v>#DIV/0!</v>
      </c>
      <c r="U49" s="106">
        <f t="shared" si="14"/>
        <v>0</v>
      </c>
      <c r="V49" s="106">
        <f t="shared" si="15"/>
        <v>0</v>
      </c>
      <c r="W49" s="106">
        <f t="shared" si="16"/>
        <v>0</v>
      </c>
      <c r="X49" s="106">
        <f t="shared" si="11"/>
        <v>0</v>
      </c>
      <c r="Y49" s="106">
        <f t="shared" si="17"/>
        <v>0</v>
      </c>
      <c r="Z49" s="106">
        <f t="shared" si="13"/>
        <v>0</v>
      </c>
    </row>
    <row r="50" spans="1:26" ht="24.75" thickBot="1" x14ac:dyDescent="0.25">
      <c r="A50" s="110">
        <v>1551</v>
      </c>
      <c r="B50" s="141" t="s">
        <v>111</v>
      </c>
      <c r="C50" s="107"/>
      <c r="D50" s="107"/>
      <c r="E50" s="107"/>
      <c r="F50" s="103"/>
      <c r="G50" s="104">
        <f t="shared" si="8"/>
        <v>0</v>
      </c>
      <c r="H50" s="107"/>
      <c r="I50" s="107"/>
      <c r="J50" s="107"/>
      <c r="K50" s="110"/>
      <c r="L50" s="107"/>
      <c r="M50" s="105">
        <f t="shared" si="2"/>
        <v>0</v>
      </c>
      <c r="N50" s="107"/>
      <c r="O50" s="107"/>
      <c r="P50" s="107"/>
      <c r="Q50" s="103"/>
      <c r="R50" s="103"/>
      <c r="S50" s="104">
        <f t="shared" si="9"/>
        <v>0</v>
      </c>
      <c r="T50" s="101" t="e">
        <f t="shared" si="5"/>
        <v>#DIV/0!</v>
      </c>
      <c r="U50" s="106">
        <f t="shared" si="14"/>
        <v>0</v>
      </c>
      <c r="V50" s="106">
        <f t="shared" si="15"/>
        <v>0</v>
      </c>
      <c r="W50" s="106">
        <f t="shared" si="16"/>
        <v>0</v>
      </c>
      <c r="X50" s="106">
        <f t="shared" si="11"/>
        <v>0</v>
      </c>
      <c r="Y50" s="106">
        <f t="shared" si="17"/>
        <v>0</v>
      </c>
      <c r="Z50" s="106">
        <f t="shared" si="13"/>
        <v>0</v>
      </c>
    </row>
    <row r="51" spans="1:26" ht="12.75" thickBot="1" x14ac:dyDescent="0.25">
      <c r="A51" s="110">
        <v>1591</v>
      </c>
      <c r="B51" s="141" t="s">
        <v>112</v>
      </c>
      <c r="C51" s="107"/>
      <c r="D51" s="107"/>
      <c r="E51" s="107"/>
      <c r="F51" s="103"/>
      <c r="G51" s="104">
        <f t="shared" si="8"/>
        <v>0</v>
      </c>
      <c r="H51" s="107"/>
      <c r="I51" s="107"/>
      <c r="J51" s="107"/>
      <c r="K51" s="110"/>
      <c r="L51" s="107"/>
      <c r="M51" s="105">
        <f t="shared" si="2"/>
        <v>0</v>
      </c>
      <c r="N51" s="107"/>
      <c r="O51" s="107"/>
      <c r="P51" s="107"/>
      <c r="Q51" s="103"/>
      <c r="R51" s="103"/>
      <c r="S51" s="104">
        <f t="shared" si="9"/>
        <v>0</v>
      </c>
      <c r="T51" s="101" t="e">
        <f t="shared" si="5"/>
        <v>#DIV/0!</v>
      </c>
      <c r="U51" s="106">
        <f t="shared" si="14"/>
        <v>0</v>
      </c>
      <c r="V51" s="106">
        <f t="shared" si="15"/>
        <v>0</v>
      </c>
      <c r="W51" s="106">
        <f t="shared" si="16"/>
        <v>0</v>
      </c>
      <c r="X51" s="106">
        <f t="shared" si="11"/>
        <v>0</v>
      </c>
      <c r="Y51" s="106">
        <f t="shared" si="17"/>
        <v>0</v>
      </c>
      <c r="Z51" s="106">
        <f t="shared" si="13"/>
        <v>0</v>
      </c>
    </row>
    <row r="52" spans="1:26" ht="12.75" thickBot="1" x14ac:dyDescent="0.25">
      <c r="A52" s="110">
        <v>1592</v>
      </c>
      <c r="B52" s="141" t="s">
        <v>113</v>
      </c>
      <c r="C52" s="107"/>
      <c r="D52" s="107"/>
      <c r="E52" s="107"/>
      <c r="F52" s="103"/>
      <c r="G52" s="104">
        <f t="shared" si="8"/>
        <v>0</v>
      </c>
      <c r="H52" s="107"/>
      <c r="I52" s="107"/>
      <c r="J52" s="107"/>
      <c r="K52" s="110"/>
      <c r="L52" s="107"/>
      <c r="M52" s="105">
        <f t="shared" si="2"/>
        <v>0</v>
      </c>
      <c r="N52" s="107"/>
      <c r="O52" s="107"/>
      <c r="P52" s="107"/>
      <c r="Q52" s="103"/>
      <c r="R52" s="103"/>
      <c r="S52" s="104">
        <f t="shared" si="9"/>
        <v>0</v>
      </c>
      <c r="T52" s="101" t="e">
        <f t="shared" si="5"/>
        <v>#DIV/0!</v>
      </c>
      <c r="U52" s="106">
        <f t="shared" si="14"/>
        <v>0</v>
      </c>
      <c r="V52" s="106">
        <f t="shared" si="15"/>
        <v>0</v>
      </c>
      <c r="W52" s="106">
        <f t="shared" si="16"/>
        <v>0</v>
      </c>
      <c r="X52" s="106">
        <f t="shared" si="11"/>
        <v>0</v>
      </c>
      <c r="Y52" s="106">
        <f t="shared" si="17"/>
        <v>0</v>
      </c>
      <c r="Z52" s="106">
        <f t="shared" si="13"/>
        <v>0</v>
      </c>
    </row>
    <row r="53" spans="1:26" ht="12.75" thickBot="1" x14ac:dyDescent="0.25">
      <c r="A53" s="110">
        <v>1593</v>
      </c>
      <c r="B53" s="141" t="s">
        <v>114</v>
      </c>
      <c r="C53" s="107"/>
      <c r="D53" s="107"/>
      <c r="E53" s="107"/>
      <c r="F53" s="103"/>
      <c r="G53" s="104">
        <f t="shared" si="8"/>
        <v>0</v>
      </c>
      <c r="H53" s="107"/>
      <c r="I53" s="107"/>
      <c r="J53" s="107"/>
      <c r="K53" s="110"/>
      <c r="L53" s="107"/>
      <c r="M53" s="105">
        <f t="shared" si="2"/>
        <v>0</v>
      </c>
      <c r="N53" s="107"/>
      <c r="O53" s="107"/>
      <c r="P53" s="107"/>
      <c r="Q53" s="103"/>
      <c r="R53" s="103"/>
      <c r="S53" s="104">
        <f t="shared" si="9"/>
        <v>0</v>
      </c>
      <c r="T53" s="101" t="e">
        <f t="shared" si="5"/>
        <v>#DIV/0!</v>
      </c>
      <c r="U53" s="106">
        <f t="shared" si="14"/>
        <v>0</v>
      </c>
      <c r="V53" s="106">
        <f t="shared" si="15"/>
        <v>0</v>
      </c>
      <c r="W53" s="106">
        <f t="shared" si="16"/>
        <v>0</v>
      </c>
      <c r="X53" s="106">
        <f t="shared" si="11"/>
        <v>0</v>
      </c>
      <c r="Y53" s="106">
        <f t="shared" si="17"/>
        <v>0</v>
      </c>
      <c r="Z53" s="106">
        <f t="shared" si="13"/>
        <v>0</v>
      </c>
    </row>
    <row r="54" spans="1:26" ht="12.75" thickBot="1" x14ac:dyDescent="0.25">
      <c r="A54" s="110">
        <v>1611</v>
      </c>
      <c r="B54" s="142" t="s">
        <v>115</v>
      </c>
      <c r="C54" s="107"/>
      <c r="D54" s="107">
        <v>321095</v>
      </c>
      <c r="E54" s="107"/>
      <c r="F54" s="103"/>
      <c r="G54" s="104">
        <f t="shared" si="8"/>
        <v>321095</v>
      </c>
      <c r="H54" s="107"/>
      <c r="I54" s="107">
        <v>321095</v>
      </c>
      <c r="J54" s="107"/>
      <c r="K54" s="110"/>
      <c r="L54" s="107"/>
      <c r="M54" s="105">
        <f t="shared" si="2"/>
        <v>321095</v>
      </c>
      <c r="N54" s="107"/>
      <c r="O54" s="107"/>
      <c r="P54" s="107"/>
      <c r="Q54" s="103"/>
      <c r="R54" s="103"/>
      <c r="S54" s="104">
        <f t="shared" si="9"/>
        <v>0</v>
      </c>
      <c r="T54" s="101">
        <f t="shared" si="5"/>
        <v>0</v>
      </c>
      <c r="U54" s="106">
        <f t="shared" si="14"/>
        <v>0</v>
      </c>
      <c r="V54" s="106">
        <f t="shared" si="15"/>
        <v>321095</v>
      </c>
      <c r="W54" s="106">
        <f t="shared" si="16"/>
        <v>0</v>
      </c>
      <c r="X54" s="106">
        <f t="shared" si="11"/>
        <v>0</v>
      </c>
      <c r="Y54" s="106">
        <f t="shared" si="17"/>
        <v>0</v>
      </c>
      <c r="Z54" s="106">
        <f t="shared" si="13"/>
        <v>321095</v>
      </c>
    </row>
    <row r="55" spans="1:26" ht="12.75" thickBot="1" x14ac:dyDescent="0.25">
      <c r="A55" s="110">
        <v>1612</v>
      </c>
      <c r="B55" s="141" t="s">
        <v>116</v>
      </c>
      <c r="C55" s="107"/>
      <c r="D55" s="107"/>
      <c r="E55" s="107"/>
      <c r="F55" s="103"/>
      <c r="G55" s="104">
        <f t="shared" si="8"/>
        <v>0</v>
      </c>
      <c r="H55" s="107"/>
      <c r="I55" s="107"/>
      <c r="J55" s="107"/>
      <c r="K55" s="110"/>
      <c r="L55" s="107"/>
      <c r="M55" s="105">
        <f t="shared" si="2"/>
        <v>0</v>
      </c>
      <c r="N55" s="107"/>
      <c r="O55" s="107"/>
      <c r="P55" s="107"/>
      <c r="Q55" s="103"/>
      <c r="R55" s="103"/>
      <c r="S55" s="104">
        <f t="shared" si="9"/>
        <v>0</v>
      </c>
      <c r="T55" s="101" t="e">
        <f t="shared" si="5"/>
        <v>#DIV/0!</v>
      </c>
      <c r="U55" s="106">
        <f t="shared" si="14"/>
        <v>0</v>
      </c>
      <c r="V55" s="106">
        <f t="shared" si="15"/>
        <v>0</v>
      </c>
      <c r="W55" s="106">
        <f t="shared" si="16"/>
        <v>0</v>
      </c>
      <c r="X55" s="106">
        <f t="shared" si="11"/>
        <v>0</v>
      </c>
      <c r="Y55" s="106">
        <f t="shared" si="17"/>
        <v>0</v>
      </c>
      <c r="Z55" s="106">
        <f t="shared" si="13"/>
        <v>0</v>
      </c>
    </row>
    <row r="56" spans="1:26" ht="12.75" thickBot="1" x14ac:dyDescent="0.25">
      <c r="A56" s="110">
        <v>1711</v>
      </c>
      <c r="B56" s="141" t="s">
        <v>117</v>
      </c>
      <c r="C56" s="107"/>
      <c r="D56" s="107"/>
      <c r="E56" s="107"/>
      <c r="F56" s="103"/>
      <c r="G56" s="104">
        <f t="shared" si="8"/>
        <v>0</v>
      </c>
      <c r="H56" s="107"/>
      <c r="I56" s="107"/>
      <c r="J56" s="107"/>
      <c r="K56" s="110"/>
      <c r="L56" s="107"/>
      <c r="M56" s="105">
        <f t="shared" si="2"/>
        <v>0</v>
      </c>
      <c r="N56" s="107"/>
      <c r="O56" s="107"/>
      <c r="P56" s="107"/>
      <c r="Q56" s="103"/>
      <c r="R56" s="103"/>
      <c r="S56" s="104">
        <f t="shared" si="9"/>
        <v>0</v>
      </c>
      <c r="T56" s="101" t="e">
        <f t="shared" si="5"/>
        <v>#DIV/0!</v>
      </c>
      <c r="U56" s="106">
        <f t="shared" si="14"/>
        <v>0</v>
      </c>
      <c r="V56" s="106">
        <f t="shared" si="15"/>
        <v>0</v>
      </c>
      <c r="W56" s="106">
        <f t="shared" si="16"/>
        <v>0</v>
      </c>
      <c r="X56" s="106">
        <f t="shared" si="11"/>
        <v>0</v>
      </c>
      <c r="Y56" s="106">
        <f t="shared" si="17"/>
        <v>0</v>
      </c>
      <c r="Z56" s="106">
        <f t="shared" si="13"/>
        <v>0</v>
      </c>
    </row>
    <row r="57" spans="1:26" ht="12.75" thickBot="1" x14ac:dyDescent="0.25">
      <c r="A57" s="110">
        <v>1712</v>
      </c>
      <c r="B57" s="141" t="s">
        <v>118</v>
      </c>
      <c r="C57" s="107"/>
      <c r="D57" s="107">
        <v>4932</v>
      </c>
      <c r="E57" s="107">
        <v>330900</v>
      </c>
      <c r="F57" s="103"/>
      <c r="G57" s="104">
        <f t="shared" si="8"/>
        <v>335832</v>
      </c>
      <c r="H57" s="107"/>
      <c r="I57" s="107">
        <v>4932</v>
      </c>
      <c r="J57" s="107">
        <v>330900</v>
      </c>
      <c r="K57" s="110"/>
      <c r="L57" s="107"/>
      <c r="M57" s="105">
        <f t="shared" si="2"/>
        <v>335832</v>
      </c>
      <c r="N57" s="107"/>
      <c r="O57" s="107"/>
      <c r="P57" s="107">
        <v>136704</v>
      </c>
      <c r="Q57" s="103"/>
      <c r="R57" s="103"/>
      <c r="S57" s="104">
        <f t="shared" si="9"/>
        <v>136704</v>
      </c>
      <c r="T57" s="101">
        <f t="shared" si="5"/>
        <v>0.40706067319373973</v>
      </c>
      <c r="U57" s="106">
        <f t="shared" si="14"/>
        <v>0</v>
      </c>
      <c r="V57" s="106">
        <f t="shared" si="15"/>
        <v>4932</v>
      </c>
      <c r="W57" s="106">
        <f t="shared" si="16"/>
        <v>194196</v>
      </c>
      <c r="X57" s="106">
        <f t="shared" si="11"/>
        <v>0</v>
      </c>
      <c r="Y57" s="106">
        <f t="shared" si="17"/>
        <v>0</v>
      </c>
      <c r="Z57" s="106">
        <f t="shared" si="13"/>
        <v>199128</v>
      </c>
    </row>
    <row r="58" spans="1:26" ht="12.75" thickBot="1" x14ac:dyDescent="0.25">
      <c r="A58" s="110">
        <v>1713</v>
      </c>
      <c r="B58" s="141" t="s">
        <v>119</v>
      </c>
      <c r="C58" s="107"/>
      <c r="D58" s="107">
        <v>5080</v>
      </c>
      <c r="E58" s="107">
        <v>176098</v>
      </c>
      <c r="F58" s="103"/>
      <c r="G58" s="104">
        <f t="shared" si="8"/>
        <v>181178</v>
      </c>
      <c r="H58" s="107"/>
      <c r="I58" s="107">
        <v>5080</v>
      </c>
      <c r="J58" s="107">
        <v>176098</v>
      </c>
      <c r="K58" s="110"/>
      <c r="L58" s="107"/>
      <c r="M58" s="105">
        <f t="shared" si="2"/>
        <v>181178</v>
      </c>
      <c r="N58" s="107"/>
      <c r="O58" s="107"/>
      <c r="P58" s="107">
        <v>73672.160000000003</v>
      </c>
      <c r="Q58" s="103"/>
      <c r="R58" s="103"/>
      <c r="S58" s="104">
        <f t="shared" si="9"/>
        <v>73672.160000000003</v>
      </c>
      <c r="T58" s="101">
        <f t="shared" si="5"/>
        <v>0.40662861936879757</v>
      </c>
      <c r="U58" s="106">
        <f t="shared" si="14"/>
        <v>0</v>
      </c>
      <c r="V58" s="106">
        <f t="shared" si="15"/>
        <v>5080</v>
      </c>
      <c r="W58" s="106">
        <f t="shared" si="16"/>
        <v>102425.84</v>
      </c>
      <c r="X58" s="106">
        <f t="shared" si="11"/>
        <v>0</v>
      </c>
      <c r="Y58" s="106">
        <f t="shared" si="17"/>
        <v>0</v>
      </c>
      <c r="Z58" s="106">
        <f t="shared" si="13"/>
        <v>107505.84</v>
      </c>
    </row>
    <row r="59" spans="1:26" ht="12.75" thickBot="1" x14ac:dyDescent="0.25">
      <c r="A59" s="110">
        <v>1714</v>
      </c>
      <c r="B59" s="141" t="s">
        <v>120</v>
      </c>
      <c r="C59" s="107"/>
      <c r="D59" s="107"/>
      <c r="E59" s="107"/>
      <c r="F59" s="103"/>
      <c r="G59" s="104">
        <f t="shared" si="8"/>
        <v>0</v>
      </c>
      <c r="H59" s="107"/>
      <c r="I59" s="107"/>
      <c r="J59" s="107"/>
      <c r="K59" s="110"/>
      <c r="L59" s="107"/>
      <c r="M59" s="105">
        <f t="shared" si="2"/>
        <v>0</v>
      </c>
      <c r="N59" s="107"/>
      <c r="O59" s="107"/>
      <c r="P59" s="107"/>
      <c r="Q59" s="103"/>
      <c r="R59" s="103"/>
      <c r="S59" s="104">
        <f t="shared" si="9"/>
        <v>0</v>
      </c>
      <c r="T59" s="101" t="e">
        <f t="shared" si="5"/>
        <v>#DIV/0!</v>
      </c>
      <c r="U59" s="106">
        <f t="shared" si="14"/>
        <v>0</v>
      </c>
      <c r="V59" s="106">
        <f t="shared" si="15"/>
        <v>0</v>
      </c>
      <c r="W59" s="106">
        <f t="shared" si="16"/>
        <v>0</v>
      </c>
      <c r="X59" s="106">
        <f t="shared" si="11"/>
        <v>0</v>
      </c>
      <c r="Y59" s="106">
        <f t="shared" si="17"/>
        <v>0</v>
      </c>
      <c r="Z59" s="106">
        <f t="shared" si="13"/>
        <v>0</v>
      </c>
    </row>
    <row r="60" spans="1:26" ht="12.75" thickBot="1" x14ac:dyDescent="0.25">
      <c r="A60" s="110">
        <v>1715</v>
      </c>
      <c r="B60" s="141" t="s">
        <v>121</v>
      </c>
      <c r="C60" s="107"/>
      <c r="D60" s="107">
        <v>3716</v>
      </c>
      <c r="E60" s="107">
        <v>314410</v>
      </c>
      <c r="F60" s="103"/>
      <c r="G60" s="104">
        <f t="shared" si="8"/>
        <v>318126</v>
      </c>
      <c r="H60" s="107"/>
      <c r="I60" s="107">
        <v>3716</v>
      </c>
      <c r="J60" s="107">
        <v>314410</v>
      </c>
      <c r="K60" s="110"/>
      <c r="L60" s="107"/>
      <c r="M60" s="105">
        <f t="shared" si="2"/>
        <v>318126</v>
      </c>
      <c r="N60" s="107"/>
      <c r="O60" s="107"/>
      <c r="P60" s="107"/>
      <c r="Q60" s="103"/>
      <c r="R60" s="103"/>
      <c r="S60" s="104">
        <f t="shared" si="9"/>
        <v>0</v>
      </c>
      <c r="T60" s="101">
        <f t="shared" si="5"/>
        <v>0</v>
      </c>
      <c r="U60" s="106">
        <f t="shared" si="14"/>
        <v>0</v>
      </c>
      <c r="V60" s="106">
        <f t="shared" si="15"/>
        <v>3716</v>
      </c>
      <c r="W60" s="106">
        <f t="shared" si="16"/>
        <v>314410</v>
      </c>
      <c r="X60" s="106">
        <f t="shared" si="11"/>
        <v>0</v>
      </c>
      <c r="Y60" s="106">
        <f t="shared" si="17"/>
        <v>0</v>
      </c>
      <c r="Z60" s="106">
        <f t="shared" si="13"/>
        <v>318126</v>
      </c>
    </row>
    <row r="61" spans="1:26" ht="12.75" thickBot="1" x14ac:dyDescent="0.25">
      <c r="A61" s="110">
        <v>1716</v>
      </c>
      <c r="B61" s="141" t="s">
        <v>122</v>
      </c>
      <c r="C61" s="107"/>
      <c r="D61" s="107"/>
      <c r="E61" s="107"/>
      <c r="F61" s="103"/>
      <c r="G61" s="104">
        <f t="shared" si="8"/>
        <v>0</v>
      </c>
      <c r="H61" s="107"/>
      <c r="I61" s="107"/>
      <c r="J61" s="107"/>
      <c r="K61" s="110"/>
      <c r="L61" s="107"/>
      <c r="M61" s="105">
        <f t="shared" si="2"/>
        <v>0</v>
      </c>
      <c r="N61" s="107"/>
      <c r="O61" s="107"/>
      <c r="P61" s="107"/>
      <c r="Q61" s="103"/>
      <c r="R61" s="103"/>
      <c r="S61" s="104">
        <f t="shared" si="9"/>
        <v>0</v>
      </c>
      <c r="T61" s="101" t="e">
        <f t="shared" si="5"/>
        <v>#DIV/0!</v>
      </c>
      <c r="U61" s="106">
        <f t="shared" si="14"/>
        <v>0</v>
      </c>
      <c r="V61" s="106">
        <f t="shared" si="15"/>
        <v>0</v>
      </c>
      <c r="W61" s="106">
        <f t="shared" si="16"/>
        <v>0</v>
      </c>
      <c r="X61" s="106">
        <f t="shared" si="11"/>
        <v>0</v>
      </c>
      <c r="Y61" s="106">
        <f t="shared" si="17"/>
        <v>0</v>
      </c>
      <c r="Z61" s="106">
        <f t="shared" si="13"/>
        <v>0</v>
      </c>
    </row>
    <row r="62" spans="1:26" ht="24.75" thickBot="1" x14ac:dyDescent="0.25">
      <c r="A62" s="110">
        <v>1717</v>
      </c>
      <c r="B62" s="141" t="s">
        <v>123</v>
      </c>
      <c r="C62" s="107"/>
      <c r="D62" s="107"/>
      <c r="E62" s="107"/>
      <c r="F62" s="103"/>
      <c r="G62" s="104">
        <f t="shared" si="8"/>
        <v>0</v>
      </c>
      <c r="H62" s="107"/>
      <c r="I62" s="107"/>
      <c r="J62" s="107"/>
      <c r="K62" s="110"/>
      <c r="L62" s="107"/>
      <c r="M62" s="105">
        <f>SUM(H62:L62)</f>
        <v>0</v>
      </c>
      <c r="N62" s="107"/>
      <c r="O62" s="107"/>
      <c r="P62" s="107"/>
      <c r="Q62" s="103"/>
      <c r="R62" s="103"/>
      <c r="S62" s="104">
        <f t="shared" si="9"/>
        <v>0</v>
      </c>
      <c r="T62" s="101" t="e">
        <f t="shared" si="5"/>
        <v>#DIV/0!</v>
      </c>
      <c r="U62" s="106">
        <f t="shared" si="14"/>
        <v>0</v>
      </c>
      <c r="V62" s="106">
        <f t="shared" si="15"/>
        <v>0</v>
      </c>
      <c r="W62" s="106">
        <f t="shared" si="16"/>
        <v>0</v>
      </c>
      <c r="X62" s="106">
        <f t="shared" si="11"/>
        <v>0</v>
      </c>
      <c r="Y62" s="106">
        <f t="shared" si="17"/>
        <v>0</v>
      </c>
      <c r="Z62" s="106">
        <f t="shared" si="13"/>
        <v>0</v>
      </c>
    </row>
    <row r="63" spans="1:26" ht="12.75" thickBot="1" x14ac:dyDescent="0.25">
      <c r="A63" s="110">
        <v>1718</v>
      </c>
      <c r="B63" s="141" t="s">
        <v>124</v>
      </c>
      <c r="C63" s="107"/>
      <c r="D63" s="107"/>
      <c r="E63" s="107"/>
      <c r="F63" s="103"/>
      <c r="G63" s="104">
        <f t="shared" si="8"/>
        <v>0</v>
      </c>
      <c r="H63" s="107"/>
      <c r="I63" s="107"/>
      <c r="J63" s="107"/>
      <c r="K63" s="110"/>
      <c r="L63" s="107"/>
      <c r="M63" s="105">
        <f t="shared" si="2"/>
        <v>0</v>
      </c>
      <c r="N63" s="107"/>
      <c r="O63" s="107"/>
      <c r="P63" s="107"/>
      <c r="Q63" s="103"/>
      <c r="R63" s="103"/>
      <c r="S63" s="104">
        <f t="shared" si="9"/>
        <v>0</v>
      </c>
      <c r="T63" s="101" t="e">
        <f t="shared" si="5"/>
        <v>#DIV/0!</v>
      </c>
      <c r="U63" s="106">
        <f t="shared" si="14"/>
        <v>0</v>
      </c>
      <c r="V63" s="106">
        <f t="shared" si="15"/>
        <v>0</v>
      </c>
      <c r="W63" s="106">
        <f t="shared" si="16"/>
        <v>0</v>
      </c>
      <c r="X63" s="106">
        <f t="shared" si="11"/>
        <v>0</v>
      </c>
      <c r="Y63" s="106">
        <f t="shared" si="17"/>
        <v>0</v>
      </c>
      <c r="Z63" s="106">
        <f t="shared" si="13"/>
        <v>0</v>
      </c>
    </row>
    <row r="64" spans="1:26" ht="12.75" thickBot="1" x14ac:dyDescent="0.25">
      <c r="A64" s="114">
        <v>1719</v>
      </c>
      <c r="B64" s="143" t="s">
        <v>125</v>
      </c>
      <c r="C64" s="113"/>
      <c r="D64" s="113"/>
      <c r="E64" s="113"/>
      <c r="F64" s="303"/>
      <c r="G64" s="104">
        <f t="shared" si="8"/>
        <v>0</v>
      </c>
      <c r="H64" s="113"/>
      <c r="I64" s="113"/>
      <c r="J64" s="113"/>
      <c r="K64" s="114"/>
      <c r="L64" s="113"/>
      <c r="M64" s="105">
        <f t="shared" si="2"/>
        <v>0</v>
      </c>
      <c r="N64" s="113"/>
      <c r="O64" s="113"/>
      <c r="P64" s="113"/>
      <c r="Q64" s="303"/>
      <c r="R64" s="303"/>
      <c r="S64" s="104">
        <f t="shared" si="9"/>
        <v>0</v>
      </c>
      <c r="T64" s="101" t="e">
        <f t="shared" si="5"/>
        <v>#DIV/0!</v>
      </c>
      <c r="U64" s="116">
        <f t="shared" si="14"/>
        <v>0</v>
      </c>
      <c r="V64" s="116">
        <f t="shared" si="15"/>
        <v>0</v>
      </c>
      <c r="W64" s="116">
        <f t="shared" si="16"/>
        <v>0</v>
      </c>
      <c r="X64" s="106">
        <f t="shared" si="11"/>
        <v>0</v>
      </c>
      <c r="Y64" s="116">
        <f t="shared" si="17"/>
        <v>0</v>
      </c>
      <c r="Z64" s="116">
        <f t="shared" si="13"/>
        <v>0</v>
      </c>
    </row>
    <row r="65" spans="1:26" ht="12.75" thickBot="1" x14ac:dyDescent="0.25">
      <c r="A65" s="146">
        <v>2000</v>
      </c>
      <c r="B65" s="144" t="s">
        <v>636</v>
      </c>
      <c r="C65" s="100">
        <f t="shared" ref="C65:Y65" si="18">SUM(C66:C129)</f>
        <v>429120</v>
      </c>
      <c r="D65" s="100">
        <f t="shared" si="18"/>
        <v>393984</v>
      </c>
      <c r="E65" s="100">
        <f t="shared" si="18"/>
        <v>0</v>
      </c>
      <c r="F65" s="100">
        <f t="shared" si="18"/>
        <v>0</v>
      </c>
      <c r="G65" s="100">
        <f>SUM(C65+D65+E65+F65)</f>
        <v>823104</v>
      </c>
      <c r="H65" s="100">
        <f t="shared" si="18"/>
        <v>429120</v>
      </c>
      <c r="I65" s="100">
        <f t="shared" si="18"/>
        <v>393984</v>
      </c>
      <c r="J65" s="100">
        <f t="shared" si="18"/>
        <v>0</v>
      </c>
      <c r="K65" s="100">
        <f t="shared" si="18"/>
        <v>0</v>
      </c>
      <c r="L65" s="100">
        <f t="shared" si="18"/>
        <v>77296</v>
      </c>
      <c r="M65" s="100">
        <f>SUM(H65+I65+J65+K65+L65)</f>
        <v>900400</v>
      </c>
      <c r="N65" s="100">
        <f t="shared" si="18"/>
        <v>41485.96</v>
      </c>
      <c r="O65" s="100">
        <f t="shared" si="18"/>
        <v>9286.61</v>
      </c>
      <c r="P65" s="100">
        <f t="shared" si="18"/>
        <v>0</v>
      </c>
      <c r="Q65" s="100">
        <f t="shared" si="18"/>
        <v>0</v>
      </c>
      <c r="R65" s="100">
        <f t="shared" si="18"/>
        <v>0</v>
      </c>
      <c r="S65" s="100">
        <f>SUM(N65+O65+P65+Q65+R65)</f>
        <v>50772.57</v>
      </c>
      <c r="T65" s="101">
        <f t="shared" si="5"/>
        <v>5.6388904931141716E-2</v>
      </c>
      <c r="U65" s="100">
        <f t="shared" si="18"/>
        <v>387634.04000000004</v>
      </c>
      <c r="V65" s="100">
        <f t="shared" si="18"/>
        <v>384697.39</v>
      </c>
      <c r="W65" s="100">
        <f t="shared" si="18"/>
        <v>0</v>
      </c>
      <c r="X65" s="100">
        <f t="shared" si="18"/>
        <v>0</v>
      </c>
      <c r="Y65" s="100">
        <f t="shared" si="18"/>
        <v>77296</v>
      </c>
      <c r="Z65" s="102">
        <f>SUM(U65+V65+W65+X65+Y65)</f>
        <v>849627.43</v>
      </c>
    </row>
    <row r="66" spans="1:26" ht="12.75" thickBot="1" x14ac:dyDescent="0.25">
      <c r="A66" s="111">
        <v>2111</v>
      </c>
      <c r="B66" s="140" t="s">
        <v>126</v>
      </c>
      <c r="C66" s="103">
        <v>45000</v>
      </c>
      <c r="D66" s="103">
        <v>39700</v>
      </c>
      <c r="E66" s="103"/>
      <c r="F66" s="103"/>
      <c r="G66" s="104">
        <f>SUM(C66:E66)</f>
        <v>84700</v>
      </c>
      <c r="H66" s="103">
        <v>45000</v>
      </c>
      <c r="I66" s="103">
        <v>39700</v>
      </c>
      <c r="J66" s="111"/>
      <c r="K66" s="111"/>
      <c r="L66" s="103">
        <v>15000</v>
      </c>
      <c r="M66" s="105">
        <f>SUM(H66:L66)</f>
        <v>99700</v>
      </c>
      <c r="N66" s="103">
        <v>7364.46</v>
      </c>
      <c r="O66" s="103"/>
      <c r="P66" s="103"/>
      <c r="Q66" s="103"/>
      <c r="R66" s="103"/>
      <c r="S66" s="103">
        <f t="shared" si="9"/>
        <v>7364.46</v>
      </c>
      <c r="T66" s="101">
        <f t="shared" si="5"/>
        <v>7.3866198595787358E-2</v>
      </c>
      <c r="U66" s="106">
        <f t="shared" ref="U66:U97" si="19">H66-N66</f>
        <v>37635.54</v>
      </c>
      <c r="V66" s="106">
        <f t="shared" ref="V66:V97" si="20">+I66-O66</f>
        <v>39700</v>
      </c>
      <c r="W66" s="106">
        <f t="shared" ref="W66:W97" si="21">J66-P66</f>
        <v>0</v>
      </c>
      <c r="X66" s="106">
        <f t="shared" si="11"/>
        <v>0</v>
      </c>
      <c r="Y66" s="106">
        <f t="shared" ref="Y66:Y97" si="22">L66-R66</f>
        <v>15000</v>
      </c>
      <c r="Z66" s="106">
        <f t="shared" si="13"/>
        <v>92335.540000000008</v>
      </c>
    </row>
    <row r="67" spans="1:26" ht="12.75" thickBot="1" x14ac:dyDescent="0.25">
      <c r="A67" s="110">
        <v>2121</v>
      </c>
      <c r="B67" s="141" t="s">
        <v>127</v>
      </c>
      <c r="C67" s="107"/>
      <c r="D67" s="107"/>
      <c r="E67" s="107"/>
      <c r="F67" s="103"/>
      <c r="G67" s="104">
        <f t="shared" ref="G67:G129" si="23">SUM(C67:E67)</f>
        <v>0</v>
      </c>
      <c r="H67" s="107"/>
      <c r="I67" s="107"/>
      <c r="J67" s="110"/>
      <c r="K67" s="110"/>
      <c r="L67" s="107"/>
      <c r="M67" s="105">
        <f t="shared" ref="M67:M129" si="24">SUM(H67:L67)</f>
        <v>0</v>
      </c>
      <c r="N67" s="107"/>
      <c r="O67" s="107"/>
      <c r="P67" s="107"/>
      <c r="Q67" s="107"/>
      <c r="R67" s="107"/>
      <c r="S67" s="107">
        <f t="shared" si="9"/>
        <v>0</v>
      </c>
      <c r="T67" s="101" t="e">
        <f t="shared" si="5"/>
        <v>#DIV/0!</v>
      </c>
      <c r="U67" s="106">
        <f t="shared" si="19"/>
        <v>0</v>
      </c>
      <c r="V67" s="106">
        <f t="shared" si="20"/>
        <v>0</v>
      </c>
      <c r="W67" s="106">
        <f t="shared" si="21"/>
        <v>0</v>
      </c>
      <c r="X67" s="106">
        <f t="shared" si="11"/>
        <v>0</v>
      </c>
      <c r="Y67" s="106">
        <f t="shared" si="22"/>
        <v>0</v>
      </c>
      <c r="Z67" s="106">
        <f t="shared" si="13"/>
        <v>0</v>
      </c>
    </row>
    <row r="68" spans="1:26" ht="12.75" thickBot="1" x14ac:dyDescent="0.25">
      <c r="A68" s="110">
        <v>2131</v>
      </c>
      <c r="B68" s="141" t="s">
        <v>128</v>
      </c>
      <c r="C68" s="107"/>
      <c r="D68" s="107"/>
      <c r="E68" s="107"/>
      <c r="F68" s="103"/>
      <c r="G68" s="104">
        <f t="shared" si="23"/>
        <v>0</v>
      </c>
      <c r="H68" s="107"/>
      <c r="I68" s="107"/>
      <c r="J68" s="110"/>
      <c r="K68" s="110"/>
      <c r="L68" s="107"/>
      <c r="M68" s="105">
        <f t="shared" si="24"/>
        <v>0</v>
      </c>
      <c r="N68" s="107"/>
      <c r="O68" s="107"/>
      <c r="P68" s="107"/>
      <c r="Q68" s="107"/>
      <c r="R68" s="107"/>
      <c r="S68" s="107">
        <f t="shared" si="9"/>
        <v>0</v>
      </c>
      <c r="T68" s="101" t="e">
        <f t="shared" si="5"/>
        <v>#DIV/0!</v>
      </c>
      <c r="U68" s="106">
        <f t="shared" si="19"/>
        <v>0</v>
      </c>
      <c r="V68" s="106">
        <f t="shared" si="20"/>
        <v>0</v>
      </c>
      <c r="W68" s="106">
        <f t="shared" si="21"/>
        <v>0</v>
      </c>
      <c r="X68" s="106">
        <f t="shared" si="11"/>
        <v>0</v>
      </c>
      <c r="Y68" s="106">
        <f t="shared" si="22"/>
        <v>0</v>
      </c>
      <c r="Z68" s="106">
        <f t="shared" si="13"/>
        <v>0</v>
      </c>
    </row>
    <row r="69" spans="1:26" ht="24.75" thickBot="1" x14ac:dyDescent="0.25">
      <c r="A69" s="110">
        <v>2141</v>
      </c>
      <c r="B69" s="141" t="s">
        <v>129</v>
      </c>
      <c r="C69" s="107">
        <v>40000</v>
      </c>
      <c r="D69" s="107">
        <v>20200</v>
      </c>
      <c r="E69" s="107"/>
      <c r="F69" s="103"/>
      <c r="G69" s="104">
        <f t="shared" si="23"/>
        <v>60200</v>
      </c>
      <c r="H69" s="107">
        <v>40000</v>
      </c>
      <c r="I69" s="107">
        <v>20200</v>
      </c>
      <c r="J69" s="110"/>
      <c r="K69" s="110"/>
      <c r="L69" s="107"/>
      <c r="M69" s="105">
        <f t="shared" si="24"/>
        <v>60200</v>
      </c>
      <c r="N69" s="107"/>
      <c r="O69" s="107"/>
      <c r="P69" s="107"/>
      <c r="Q69" s="107"/>
      <c r="R69" s="107"/>
      <c r="S69" s="107">
        <f t="shared" si="9"/>
        <v>0</v>
      </c>
      <c r="T69" s="101">
        <f t="shared" si="5"/>
        <v>0</v>
      </c>
      <c r="U69" s="106">
        <f t="shared" si="19"/>
        <v>40000</v>
      </c>
      <c r="V69" s="106">
        <f t="shared" si="20"/>
        <v>20200</v>
      </c>
      <c r="W69" s="106">
        <f t="shared" si="21"/>
        <v>0</v>
      </c>
      <c r="X69" s="106">
        <f t="shared" si="11"/>
        <v>0</v>
      </c>
      <c r="Y69" s="106">
        <f t="shared" si="22"/>
        <v>0</v>
      </c>
      <c r="Z69" s="106">
        <f t="shared" si="13"/>
        <v>60200</v>
      </c>
    </row>
    <row r="70" spans="1:26" ht="12.75" thickBot="1" x14ac:dyDescent="0.25">
      <c r="A70" s="110">
        <v>2151</v>
      </c>
      <c r="B70" s="141" t="s">
        <v>130</v>
      </c>
      <c r="C70" s="107">
        <v>44300</v>
      </c>
      <c r="D70" s="107"/>
      <c r="E70" s="107"/>
      <c r="F70" s="103"/>
      <c r="G70" s="104">
        <f t="shared" si="23"/>
        <v>44300</v>
      </c>
      <c r="H70" s="107">
        <v>44300</v>
      </c>
      <c r="I70" s="107"/>
      <c r="J70" s="110"/>
      <c r="K70" s="110"/>
      <c r="L70" s="107">
        <v>700</v>
      </c>
      <c r="M70" s="105">
        <f t="shared" si="24"/>
        <v>45000</v>
      </c>
      <c r="N70" s="107"/>
      <c r="O70" s="107"/>
      <c r="P70" s="107"/>
      <c r="Q70" s="107"/>
      <c r="R70" s="107"/>
      <c r="S70" s="107">
        <f t="shared" si="9"/>
        <v>0</v>
      </c>
      <c r="T70" s="101">
        <f t="shared" si="5"/>
        <v>0</v>
      </c>
      <c r="U70" s="106">
        <f t="shared" si="19"/>
        <v>44300</v>
      </c>
      <c r="V70" s="106">
        <f t="shared" si="20"/>
        <v>0</v>
      </c>
      <c r="W70" s="106">
        <f t="shared" si="21"/>
        <v>0</v>
      </c>
      <c r="X70" s="106">
        <f t="shared" si="11"/>
        <v>0</v>
      </c>
      <c r="Y70" s="106">
        <f t="shared" si="22"/>
        <v>700</v>
      </c>
      <c r="Z70" s="106">
        <f t="shared" si="13"/>
        <v>45000</v>
      </c>
    </row>
    <row r="71" spans="1:26" ht="12.75" thickBot="1" x14ac:dyDescent="0.25">
      <c r="A71" s="110">
        <v>2161</v>
      </c>
      <c r="B71" s="141" t="s">
        <v>131</v>
      </c>
      <c r="C71" s="107">
        <v>25800</v>
      </c>
      <c r="D71" s="107">
        <v>20000</v>
      </c>
      <c r="E71" s="107"/>
      <c r="F71" s="103"/>
      <c r="G71" s="104">
        <f t="shared" si="23"/>
        <v>45800</v>
      </c>
      <c r="H71" s="107">
        <v>25800</v>
      </c>
      <c r="I71" s="107">
        <v>20000</v>
      </c>
      <c r="J71" s="110"/>
      <c r="K71" s="110"/>
      <c r="L71" s="107"/>
      <c r="M71" s="105">
        <f t="shared" si="24"/>
        <v>45800</v>
      </c>
      <c r="N71" s="107">
        <v>25800</v>
      </c>
      <c r="O71" s="107">
        <v>9286.61</v>
      </c>
      <c r="P71" s="107"/>
      <c r="Q71" s="107"/>
      <c r="R71" s="107"/>
      <c r="S71" s="107">
        <f t="shared" si="9"/>
        <v>35086.61</v>
      </c>
      <c r="T71" s="101">
        <f t="shared" ref="T71:T134" si="25">S71/M71</f>
        <v>0.76608318777292572</v>
      </c>
      <c r="U71" s="106">
        <f t="shared" si="19"/>
        <v>0</v>
      </c>
      <c r="V71" s="106">
        <f t="shared" si="20"/>
        <v>10713.39</v>
      </c>
      <c r="W71" s="106">
        <f t="shared" si="21"/>
        <v>0</v>
      </c>
      <c r="X71" s="106">
        <f t="shared" si="11"/>
        <v>0</v>
      </c>
      <c r="Y71" s="106">
        <f t="shared" si="22"/>
        <v>0</v>
      </c>
      <c r="Z71" s="106">
        <f t="shared" si="13"/>
        <v>10713.39</v>
      </c>
    </row>
    <row r="72" spans="1:26" ht="12.75" thickBot="1" x14ac:dyDescent="0.25">
      <c r="A72" s="110">
        <v>2171</v>
      </c>
      <c r="B72" s="141" t="s">
        <v>132</v>
      </c>
      <c r="C72" s="107">
        <v>44516</v>
      </c>
      <c r="D72" s="107">
        <v>51684</v>
      </c>
      <c r="E72" s="107"/>
      <c r="F72" s="103"/>
      <c r="G72" s="104">
        <f t="shared" si="23"/>
        <v>96200</v>
      </c>
      <c r="H72" s="107">
        <v>44516</v>
      </c>
      <c r="I72" s="107">
        <v>51684</v>
      </c>
      <c r="J72" s="110"/>
      <c r="K72" s="110"/>
      <c r="L72" s="107">
        <v>9300</v>
      </c>
      <c r="M72" s="105">
        <f t="shared" si="24"/>
        <v>105500</v>
      </c>
      <c r="N72" s="107"/>
      <c r="O72" s="107"/>
      <c r="P72" s="107"/>
      <c r="Q72" s="107"/>
      <c r="R72" s="107"/>
      <c r="S72" s="107">
        <f t="shared" ref="S72:S135" si="26">SUM(N72:R72)</f>
        <v>0</v>
      </c>
      <c r="T72" s="101">
        <f t="shared" si="25"/>
        <v>0</v>
      </c>
      <c r="U72" s="106">
        <f t="shared" si="19"/>
        <v>44516</v>
      </c>
      <c r="V72" s="106">
        <f t="shared" si="20"/>
        <v>51684</v>
      </c>
      <c r="W72" s="106">
        <f t="shared" si="21"/>
        <v>0</v>
      </c>
      <c r="X72" s="106">
        <f t="shared" ref="X72:X129" si="27">K72-Q72</f>
        <v>0</v>
      </c>
      <c r="Y72" s="106">
        <f t="shared" si="22"/>
        <v>9300</v>
      </c>
      <c r="Z72" s="106">
        <f t="shared" si="13"/>
        <v>105500</v>
      </c>
    </row>
    <row r="73" spans="1:26" ht="24.75" thickBot="1" x14ac:dyDescent="0.25">
      <c r="A73" s="110">
        <v>2181</v>
      </c>
      <c r="B73" s="141" t="s">
        <v>133</v>
      </c>
      <c r="C73" s="107"/>
      <c r="D73" s="107"/>
      <c r="E73" s="107"/>
      <c r="F73" s="103"/>
      <c r="G73" s="104">
        <f t="shared" si="23"/>
        <v>0</v>
      </c>
      <c r="H73" s="107"/>
      <c r="I73" s="107"/>
      <c r="J73" s="110"/>
      <c r="K73" s="110"/>
      <c r="L73" s="107"/>
      <c r="M73" s="105">
        <f t="shared" si="24"/>
        <v>0</v>
      </c>
      <c r="N73" s="107"/>
      <c r="O73" s="107"/>
      <c r="P73" s="107"/>
      <c r="Q73" s="107"/>
      <c r="R73" s="107"/>
      <c r="S73" s="107">
        <f t="shared" si="26"/>
        <v>0</v>
      </c>
      <c r="T73" s="101" t="e">
        <f t="shared" si="25"/>
        <v>#DIV/0!</v>
      </c>
      <c r="U73" s="106">
        <f t="shared" si="19"/>
        <v>0</v>
      </c>
      <c r="V73" s="106">
        <f t="shared" si="20"/>
        <v>0</v>
      </c>
      <c r="W73" s="106">
        <f t="shared" si="21"/>
        <v>0</v>
      </c>
      <c r="X73" s="106">
        <f t="shared" si="27"/>
        <v>0</v>
      </c>
      <c r="Y73" s="106">
        <f t="shared" si="22"/>
        <v>0</v>
      </c>
      <c r="Z73" s="106">
        <f t="shared" ref="Z73:Z129" si="28">SUM(U73:Y73)</f>
        <v>0</v>
      </c>
    </row>
    <row r="74" spans="1:26" ht="12.75" thickBot="1" x14ac:dyDescent="0.25">
      <c r="A74" s="110">
        <v>2182</v>
      </c>
      <c r="B74" s="141" t="s">
        <v>134</v>
      </c>
      <c r="C74" s="107">
        <v>2400</v>
      </c>
      <c r="D74" s="107"/>
      <c r="E74" s="107"/>
      <c r="F74" s="103"/>
      <c r="G74" s="104">
        <f t="shared" si="23"/>
        <v>2400</v>
      </c>
      <c r="H74" s="107">
        <v>2400</v>
      </c>
      <c r="I74" s="107"/>
      <c r="J74" s="110"/>
      <c r="K74" s="110"/>
      <c r="L74" s="107"/>
      <c r="M74" s="105">
        <f t="shared" si="24"/>
        <v>2400</v>
      </c>
      <c r="N74" s="107"/>
      <c r="O74" s="107"/>
      <c r="P74" s="107"/>
      <c r="Q74" s="107"/>
      <c r="R74" s="107"/>
      <c r="S74" s="107">
        <f t="shared" si="26"/>
        <v>0</v>
      </c>
      <c r="T74" s="101">
        <f t="shared" si="25"/>
        <v>0</v>
      </c>
      <c r="U74" s="106">
        <f t="shared" si="19"/>
        <v>2400</v>
      </c>
      <c r="V74" s="106">
        <f t="shared" si="20"/>
        <v>0</v>
      </c>
      <c r="W74" s="106">
        <f t="shared" si="21"/>
        <v>0</v>
      </c>
      <c r="X74" s="106">
        <f t="shared" si="27"/>
        <v>0</v>
      </c>
      <c r="Y74" s="106">
        <f t="shared" si="22"/>
        <v>0</v>
      </c>
      <c r="Z74" s="106">
        <f t="shared" si="28"/>
        <v>2400</v>
      </c>
    </row>
    <row r="75" spans="1:26" ht="12.75" thickBot="1" x14ac:dyDescent="0.25">
      <c r="A75" s="110">
        <v>2183</v>
      </c>
      <c r="B75" s="141" t="s">
        <v>135</v>
      </c>
      <c r="C75" s="107"/>
      <c r="D75" s="107"/>
      <c r="E75" s="107"/>
      <c r="F75" s="103"/>
      <c r="G75" s="104">
        <f t="shared" si="23"/>
        <v>0</v>
      </c>
      <c r="H75" s="107"/>
      <c r="I75" s="107"/>
      <c r="J75" s="110"/>
      <c r="K75" s="110"/>
      <c r="L75" s="107"/>
      <c r="M75" s="105">
        <f t="shared" si="24"/>
        <v>0</v>
      </c>
      <c r="N75" s="107"/>
      <c r="O75" s="107"/>
      <c r="P75" s="107"/>
      <c r="Q75" s="107"/>
      <c r="R75" s="107"/>
      <c r="S75" s="107">
        <f t="shared" si="26"/>
        <v>0</v>
      </c>
      <c r="T75" s="101" t="e">
        <f t="shared" si="25"/>
        <v>#DIV/0!</v>
      </c>
      <c r="U75" s="106">
        <f t="shared" si="19"/>
        <v>0</v>
      </c>
      <c r="V75" s="106">
        <f t="shared" si="20"/>
        <v>0</v>
      </c>
      <c r="W75" s="106">
        <f t="shared" si="21"/>
        <v>0</v>
      </c>
      <c r="X75" s="106">
        <f t="shared" si="27"/>
        <v>0</v>
      </c>
      <c r="Y75" s="106">
        <f t="shared" si="22"/>
        <v>0</v>
      </c>
      <c r="Z75" s="106">
        <f t="shared" si="28"/>
        <v>0</v>
      </c>
    </row>
    <row r="76" spans="1:26" ht="24.75" thickBot="1" x14ac:dyDescent="0.25">
      <c r="A76" s="110">
        <v>2211</v>
      </c>
      <c r="B76" s="141" t="s">
        <v>136</v>
      </c>
      <c r="C76" s="107"/>
      <c r="D76" s="107"/>
      <c r="E76" s="107"/>
      <c r="F76" s="103"/>
      <c r="G76" s="104">
        <f t="shared" si="23"/>
        <v>0</v>
      </c>
      <c r="H76" s="107"/>
      <c r="I76" s="107"/>
      <c r="J76" s="110"/>
      <c r="K76" s="110"/>
      <c r="L76" s="107"/>
      <c r="M76" s="105">
        <f t="shared" si="24"/>
        <v>0</v>
      </c>
      <c r="N76" s="107"/>
      <c r="O76" s="107"/>
      <c r="P76" s="107"/>
      <c r="Q76" s="107"/>
      <c r="R76" s="107"/>
      <c r="S76" s="107">
        <f t="shared" si="26"/>
        <v>0</v>
      </c>
      <c r="T76" s="101" t="e">
        <f t="shared" si="25"/>
        <v>#DIV/0!</v>
      </c>
      <c r="U76" s="106">
        <f t="shared" si="19"/>
        <v>0</v>
      </c>
      <c r="V76" s="106">
        <f t="shared" si="20"/>
        <v>0</v>
      </c>
      <c r="W76" s="106">
        <f t="shared" si="21"/>
        <v>0</v>
      </c>
      <c r="X76" s="106">
        <f t="shared" si="27"/>
        <v>0</v>
      </c>
      <c r="Y76" s="106">
        <f t="shared" si="22"/>
        <v>0</v>
      </c>
      <c r="Z76" s="106">
        <f t="shared" si="28"/>
        <v>0</v>
      </c>
    </row>
    <row r="77" spans="1:26" ht="36.75" thickBot="1" x14ac:dyDescent="0.25">
      <c r="A77" s="110">
        <v>2212</v>
      </c>
      <c r="B77" s="141" t="s">
        <v>137</v>
      </c>
      <c r="C77" s="107">
        <v>9600</v>
      </c>
      <c r="D77" s="107">
        <v>30100</v>
      </c>
      <c r="E77" s="107"/>
      <c r="F77" s="103"/>
      <c r="G77" s="104">
        <f t="shared" si="23"/>
        <v>39700</v>
      </c>
      <c r="H77" s="107">
        <v>9600</v>
      </c>
      <c r="I77" s="107">
        <v>30100</v>
      </c>
      <c r="J77" s="110"/>
      <c r="K77" s="110"/>
      <c r="L77" s="107"/>
      <c r="M77" s="105">
        <f t="shared" si="24"/>
        <v>39700</v>
      </c>
      <c r="N77" s="107"/>
      <c r="O77" s="107"/>
      <c r="P77" s="107"/>
      <c r="Q77" s="107"/>
      <c r="R77" s="107"/>
      <c r="S77" s="107">
        <f t="shared" si="26"/>
        <v>0</v>
      </c>
      <c r="T77" s="101">
        <f t="shared" si="25"/>
        <v>0</v>
      </c>
      <c r="U77" s="106">
        <f t="shared" si="19"/>
        <v>9600</v>
      </c>
      <c r="V77" s="106">
        <f t="shared" si="20"/>
        <v>30100</v>
      </c>
      <c r="W77" s="106">
        <f t="shared" si="21"/>
        <v>0</v>
      </c>
      <c r="X77" s="106">
        <f t="shared" si="27"/>
        <v>0</v>
      </c>
      <c r="Y77" s="106">
        <f t="shared" si="22"/>
        <v>0</v>
      </c>
      <c r="Z77" s="106">
        <f t="shared" si="28"/>
        <v>39700</v>
      </c>
    </row>
    <row r="78" spans="1:26" ht="24.75" thickBot="1" x14ac:dyDescent="0.25">
      <c r="A78" s="110">
        <v>2213</v>
      </c>
      <c r="B78" s="141" t="s">
        <v>138</v>
      </c>
      <c r="C78" s="107"/>
      <c r="D78" s="107"/>
      <c r="E78" s="107"/>
      <c r="F78" s="103"/>
      <c r="G78" s="104">
        <f t="shared" si="23"/>
        <v>0</v>
      </c>
      <c r="H78" s="107"/>
      <c r="I78" s="107"/>
      <c r="J78" s="110"/>
      <c r="K78" s="110"/>
      <c r="L78" s="107"/>
      <c r="M78" s="105">
        <f t="shared" si="24"/>
        <v>0</v>
      </c>
      <c r="N78" s="107"/>
      <c r="O78" s="107"/>
      <c r="P78" s="107"/>
      <c r="Q78" s="107"/>
      <c r="R78" s="107"/>
      <c r="S78" s="107">
        <f t="shared" si="26"/>
        <v>0</v>
      </c>
      <c r="T78" s="101" t="e">
        <f t="shared" si="25"/>
        <v>#DIV/0!</v>
      </c>
      <c r="U78" s="106">
        <f t="shared" si="19"/>
        <v>0</v>
      </c>
      <c r="V78" s="106">
        <f t="shared" si="20"/>
        <v>0</v>
      </c>
      <c r="W78" s="106">
        <f t="shared" si="21"/>
        <v>0</v>
      </c>
      <c r="X78" s="106">
        <f t="shared" si="27"/>
        <v>0</v>
      </c>
      <c r="Y78" s="106">
        <f t="shared" si="22"/>
        <v>0</v>
      </c>
      <c r="Z78" s="106">
        <f t="shared" si="28"/>
        <v>0</v>
      </c>
    </row>
    <row r="79" spans="1:26" ht="24.75" thickBot="1" x14ac:dyDescent="0.3">
      <c r="A79" s="110">
        <v>2214</v>
      </c>
      <c r="B79" s="119" t="s">
        <v>139</v>
      </c>
      <c r="C79" s="107">
        <v>7800</v>
      </c>
      <c r="D79" s="107">
        <v>7200</v>
      </c>
      <c r="E79" s="107"/>
      <c r="F79" s="103"/>
      <c r="G79" s="104">
        <f t="shared" si="23"/>
        <v>15000</v>
      </c>
      <c r="H79" s="107">
        <v>7800</v>
      </c>
      <c r="I79" s="107">
        <v>7200</v>
      </c>
      <c r="J79" s="110"/>
      <c r="K79" s="110"/>
      <c r="L79" s="107"/>
      <c r="M79" s="105">
        <f t="shared" si="24"/>
        <v>15000</v>
      </c>
      <c r="N79" s="107">
        <v>1825.5</v>
      </c>
      <c r="O79" s="107"/>
      <c r="P79" s="107"/>
      <c r="Q79" s="107"/>
      <c r="R79" s="107"/>
      <c r="S79" s="107">
        <f t="shared" si="26"/>
        <v>1825.5</v>
      </c>
      <c r="T79" s="101">
        <f t="shared" si="25"/>
        <v>0.1217</v>
      </c>
      <c r="U79" s="106">
        <f t="shared" si="19"/>
        <v>5974.5</v>
      </c>
      <c r="V79" s="106">
        <f t="shared" si="20"/>
        <v>7200</v>
      </c>
      <c r="W79" s="106">
        <f t="shared" si="21"/>
        <v>0</v>
      </c>
      <c r="X79" s="106">
        <f t="shared" si="27"/>
        <v>0</v>
      </c>
      <c r="Y79" s="106">
        <f t="shared" si="22"/>
        <v>0</v>
      </c>
      <c r="Z79" s="106">
        <f t="shared" si="28"/>
        <v>13174.5</v>
      </c>
    </row>
    <row r="80" spans="1:26" ht="24.75" thickBot="1" x14ac:dyDescent="0.25">
      <c r="A80" s="110">
        <v>2215</v>
      </c>
      <c r="B80" s="141" t="s">
        <v>140</v>
      </c>
      <c r="C80" s="107"/>
      <c r="D80" s="107"/>
      <c r="E80" s="107"/>
      <c r="F80" s="103"/>
      <c r="G80" s="104">
        <f t="shared" si="23"/>
        <v>0</v>
      </c>
      <c r="H80" s="107"/>
      <c r="I80" s="107"/>
      <c r="J80" s="110"/>
      <c r="K80" s="110"/>
      <c r="L80" s="107"/>
      <c r="M80" s="105">
        <f t="shared" si="24"/>
        <v>0</v>
      </c>
      <c r="N80" s="107"/>
      <c r="O80" s="107"/>
      <c r="P80" s="107"/>
      <c r="Q80" s="107"/>
      <c r="R80" s="107"/>
      <c r="S80" s="107">
        <f t="shared" si="26"/>
        <v>0</v>
      </c>
      <c r="T80" s="101" t="e">
        <f t="shared" si="25"/>
        <v>#DIV/0!</v>
      </c>
      <c r="U80" s="106">
        <f t="shared" si="19"/>
        <v>0</v>
      </c>
      <c r="V80" s="106">
        <f t="shared" si="20"/>
        <v>0</v>
      </c>
      <c r="W80" s="106">
        <f t="shared" si="21"/>
        <v>0</v>
      </c>
      <c r="X80" s="106">
        <f t="shared" si="27"/>
        <v>0</v>
      </c>
      <c r="Y80" s="106">
        <f t="shared" si="22"/>
        <v>0</v>
      </c>
      <c r="Z80" s="106">
        <f t="shared" si="28"/>
        <v>0</v>
      </c>
    </row>
    <row r="81" spans="1:26" ht="24.75" thickBot="1" x14ac:dyDescent="0.25">
      <c r="A81" s="110">
        <v>2216</v>
      </c>
      <c r="B81" s="141" t="s">
        <v>141</v>
      </c>
      <c r="C81" s="107"/>
      <c r="D81" s="107"/>
      <c r="E81" s="107"/>
      <c r="F81" s="103"/>
      <c r="G81" s="104">
        <f t="shared" si="23"/>
        <v>0</v>
      </c>
      <c r="H81" s="107"/>
      <c r="I81" s="107"/>
      <c r="J81" s="110"/>
      <c r="K81" s="110"/>
      <c r="L81" s="107"/>
      <c r="M81" s="105">
        <f t="shared" si="24"/>
        <v>0</v>
      </c>
      <c r="N81" s="107"/>
      <c r="O81" s="107"/>
      <c r="P81" s="107"/>
      <c r="Q81" s="107"/>
      <c r="R81" s="107"/>
      <c r="S81" s="107">
        <f t="shared" si="26"/>
        <v>0</v>
      </c>
      <c r="T81" s="101" t="e">
        <f t="shared" si="25"/>
        <v>#DIV/0!</v>
      </c>
      <c r="U81" s="106">
        <f t="shared" si="19"/>
        <v>0</v>
      </c>
      <c r="V81" s="106">
        <f t="shared" si="20"/>
        <v>0</v>
      </c>
      <c r="W81" s="106">
        <f t="shared" si="21"/>
        <v>0</v>
      </c>
      <c r="X81" s="106">
        <f t="shared" si="27"/>
        <v>0</v>
      </c>
      <c r="Y81" s="106">
        <f t="shared" si="22"/>
        <v>0</v>
      </c>
      <c r="Z81" s="106">
        <f t="shared" si="28"/>
        <v>0</v>
      </c>
    </row>
    <row r="82" spans="1:26" ht="12.75" thickBot="1" x14ac:dyDescent="0.25">
      <c r="A82" s="110">
        <v>2221</v>
      </c>
      <c r="B82" s="141" t="s">
        <v>142</v>
      </c>
      <c r="C82" s="107"/>
      <c r="D82" s="107"/>
      <c r="E82" s="107"/>
      <c r="F82" s="103"/>
      <c r="G82" s="104">
        <f t="shared" si="23"/>
        <v>0</v>
      </c>
      <c r="H82" s="107"/>
      <c r="I82" s="107"/>
      <c r="J82" s="110"/>
      <c r="K82" s="110"/>
      <c r="L82" s="107"/>
      <c r="M82" s="105">
        <f t="shared" si="24"/>
        <v>0</v>
      </c>
      <c r="N82" s="107"/>
      <c r="O82" s="107"/>
      <c r="P82" s="107"/>
      <c r="Q82" s="107"/>
      <c r="R82" s="107"/>
      <c r="S82" s="107">
        <f t="shared" si="26"/>
        <v>0</v>
      </c>
      <c r="T82" s="101" t="e">
        <f t="shared" si="25"/>
        <v>#DIV/0!</v>
      </c>
      <c r="U82" s="106">
        <f t="shared" si="19"/>
        <v>0</v>
      </c>
      <c r="V82" s="106">
        <f t="shared" si="20"/>
        <v>0</v>
      </c>
      <c r="W82" s="106">
        <f t="shared" si="21"/>
        <v>0</v>
      </c>
      <c r="X82" s="106">
        <f t="shared" si="27"/>
        <v>0</v>
      </c>
      <c r="Y82" s="106">
        <f t="shared" si="22"/>
        <v>0</v>
      </c>
      <c r="Z82" s="106">
        <f t="shared" si="28"/>
        <v>0</v>
      </c>
    </row>
    <row r="83" spans="1:26" ht="12.75" thickBot="1" x14ac:dyDescent="0.25">
      <c r="A83" s="110">
        <v>2231</v>
      </c>
      <c r="B83" s="141" t="s">
        <v>143</v>
      </c>
      <c r="C83" s="107"/>
      <c r="D83" s="107"/>
      <c r="E83" s="107"/>
      <c r="F83" s="103"/>
      <c r="G83" s="104">
        <f t="shared" si="23"/>
        <v>0</v>
      </c>
      <c r="H83" s="107"/>
      <c r="I83" s="107"/>
      <c r="J83" s="110"/>
      <c r="K83" s="110"/>
      <c r="L83" s="107">
        <v>1000</v>
      </c>
      <c r="M83" s="105">
        <f t="shared" si="24"/>
        <v>1000</v>
      </c>
      <c r="N83" s="107"/>
      <c r="O83" s="107"/>
      <c r="P83" s="107"/>
      <c r="Q83" s="107"/>
      <c r="R83" s="107"/>
      <c r="S83" s="107">
        <f t="shared" si="26"/>
        <v>0</v>
      </c>
      <c r="T83" s="101">
        <f t="shared" si="25"/>
        <v>0</v>
      </c>
      <c r="U83" s="106">
        <f t="shared" si="19"/>
        <v>0</v>
      </c>
      <c r="V83" s="106">
        <f t="shared" si="20"/>
        <v>0</v>
      </c>
      <c r="W83" s="106">
        <f t="shared" si="21"/>
        <v>0</v>
      </c>
      <c r="X83" s="106">
        <f t="shared" si="27"/>
        <v>0</v>
      </c>
      <c r="Y83" s="106">
        <f t="shared" si="22"/>
        <v>1000</v>
      </c>
      <c r="Z83" s="106">
        <f t="shared" si="28"/>
        <v>1000</v>
      </c>
    </row>
    <row r="84" spans="1:26" ht="24.75" thickBot="1" x14ac:dyDescent="0.25">
      <c r="A84" s="110">
        <v>2311</v>
      </c>
      <c r="B84" s="142" t="s">
        <v>144</v>
      </c>
      <c r="C84" s="107"/>
      <c r="D84" s="107"/>
      <c r="E84" s="107"/>
      <c r="F84" s="103"/>
      <c r="G84" s="104">
        <f t="shared" si="23"/>
        <v>0</v>
      </c>
      <c r="H84" s="107"/>
      <c r="I84" s="107"/>
      <c r="J84" s="110"/>
      <c r="K84" s="110"/>
      <c r="L84" s="107"/>
      <c r="M84" s="105">
        <f t="shared" si="24"/>
        <v>0</v>
      </c>
      <c r="N84" s="107"/>
      <c r="O84" s="107"/>
      <c r="P84" s="107"/>
      <c r="Q84" s="107"/>
      <c r="R84" s="107"/>
      <c r="S84" s="107">
        <f t="shared" si="26"/>
        <v>0</v>
      </c>
      <c r="T84" s="101" t="e">
        <f t="shared" si="25"/>
        <v>#DIV/0!</v>
      </c>
      <c r="U84" s="106">
        <f t="shared" si="19"/>
        <v>0</v>
      </c>
      <c r="V84" s="106">
        <f t="shared" si="20"/>
        <v>0</v>
      </c>
      <c r="W84" s="106">
        <f t="shared" si="21"/>
        <v>0</v>
      </c>
      <c r="X84" s="106">
        <f t="shared" si="27"/>
        <v>0</v>
      </c>
      <c r="Y84" s="106">
        <f t="shared" si="22"/>
        <v>0</v>
      </c>
      <c r="Z84" s="106">
        <f t="shared" si="28"/>
        <v>0</v>
      </c>
    </row>
    <row r="85" spans="1:26" ht="17.25" customHeight="1" thickBot="1" x14ac:dyDescent="0.3">
      <c r="A85" s="110">
        <v>2321</v>
      </c>
      <c r="B85" s="119" t="s">
        <v>145</v>
      </c>
      <c r="C85" s="107">
        <v>400</v>
      </c>
      <c r="D85" s="107"/>
      <c r="E85" s="107"/>
      <c r="F85" s="103"/>
      <c r="G85" s="104">
        <f t="shared" si="23"/>
        <v>400</v>
      </c>
      <c r="H85" s="107">
        <v>400</v>
      </c>
      <c r="I85" s="107"/>
      <c r="J85" s="110"/>
      <c r="K85" s="110"/>
      <c r="L85" s="107">
        <v>9000</v>
      </c>
      <c r="M85" s="105">
        <f t="shared" si="24"/>
        <v>9400</v>
      </c>
      <c r="N85" s="107"/>
      <c r="O85" s="107"/>
      <c r="P85" s="107"/>
      <c r="Q85" s="107"/>
      <c r="R85" s="107"/>
      <c r="S85" s="107">
        <f t="shared" si="26"/>
        <v>0</v>
      </c>
      <c r="T85" s="101">
        <f t="shared" si="25"/>
        <v>0</v>
      </c>
      <c r="U85" s="106">
        <f t="shared" si="19"/>
        <v>400</v>
      </c>
      <c r="V85" s="106">
        <f t="shared" si="20"/>
        <v>0</v>
      </c>
      <c r="W85" s="106">
        <f t="shared" si="21"/>
        <v>0</v>
      </c>
      <c r="X85" s="106">
        <f t="shared" si="27"/>
        <v>0</v>
      </c>
      <c r="Y85" s="106">
        <f t="shared" si="22"/>
        <v>9000</v>
      </c>
      <c r="Z85" s="106">
        <f t="shared" si="28"/>
        <v>9400</v>
      </c>
    </row>
    <row r="86" spans="1:26" ht="24.75" thickBot="1" x14ac:dyDescent="0.25">
      <c r="A86" s="110">
        <v>2331</v>
      </c>
      <c r="B86" s="141" t="s">
        <v>146</v>
      </c>
      <c r="C86" s="107">
        <v>3700</v>
      </c>
      <c r="D86" s="107"/>
      <c r="E86" s="107"/>
      <c r="F86" s="103"/>
      <c r="G86" s="104">
        <f t="shared" si="23"/>
        <v>3700</v>
      </c>
      <c r="H86" s="107">
        <v>3700</v>
      </c>
      <c r="I86" s="107"/>
      <c r="J86" s="110"/>
      <c r="K86" s="110"/>
      <c r="L86" s="107"/>
      <c r="M86" s="105">
        <f t="shared" si="24"/>
        <v>3700</v>
      </c>
      <c r="N86" s="107"/>
      <c r="O86" s="107"/>
      <c r="P86" s="107"/>
      <c r="Q86" s="107"/>
      <c r="R86" s="107"/>
      <c r="S86" s="107">
        <f t="shared" si="26"/>
        <v>0</v>
      </c>
      <c r="T86" s="101">
        <f t="shared" si="25"/>
        <v>0</v>
      </c>
      <c r="U86" s="106">
        <f t="shared" si="19"/>
        <v>3700</v>
      </c>
      <c r="V86" s="106">
        <f t="shared" si="20"/>
        <v>0</v>
      </c>
      <c r="W86" s="106">
        <f t="shared" si="21"/>
        <v>0</v>
      </c>
      <c r="X86" s="106">
        <f t="shared" si="27"/>
        <v>0</v>
      </c>
      <c r="Y86" s="106">
        <f t="shared" si="22"/>
        <v>0</v>
      </c>
      <c r="Z86" s="106">
        <f t="shared" si="28"/>
        <v>3700</v>
      </c>
    </row>
    <row r="87" spans="1:26" ht="24.75" thickBot="1" x14ac:dyDescent="0.25">
      <c r="A87" s="110">
        <v>2341</v>
      </c>
      <c r="B87" s="141" t="s">
        <v>147</v>
      </c>
      <c r="C87" s="107"/>
      <c r="D87" s="107"/>
      <c r="E87" s="107"/>
      <c r="F87" s="103"/>
      <c r="G87" s="104">
        <f t="shared" si="23"/>
        <v>0</v>
      </c>
      <c r="H87" s="107"/>
      <c r="I87" s="107"/>
      <c r="J87" s="110"/>
      <c r="K87" s="110"/>
      <c r="L87" s="107"/>
      <c r="M87" s="105">
        <f t="shared" si="24"/>
        <v>0</v>
      </c>
      <c r="N87" s="107"/>
      <c r="O87" s="107"/>
      <c r="P87" s="107"/>
      <c r="Q87" s="107"/>
      <c r="R87" s="107"/>
      <c r="S87" s="107">
        <f t="shared" si="26"/>
        <v>0</v>
      </c>
      <c r="T87" s="101" t="e">
        <f t="shared" si="25"/>
        <v>#DIV/0!</v>
      </c>
      <c r="U87" s="106">
        <f t="shared" si="19"/>
        <v>0</v>
      </c>
      <c r="V87" s="106">
        <f t="shared" si="20"/>
        <v>0</v>
      </c>
      <c r="W87" s="106">
        <f t="shared" si="21"/>
        <v>0</v>
      </c>
      <c r="X87" s="106">
        <f t="shared" si="27"/>
        <v>0</v>
      </c>
      <c r="Y87" s="106">
        <f t="shared" si="22"/>
        <v>0</v>
      </c>
      <c r="Z87" s="106">
        <f t="shared" si="28"/>
        <v>0</v>
      </c>
    </row>
    <row r="88" spans="1:26" ht="24.75" thickBot="1" x14ac:dyDescent="0.25">
      <c r="A88" s="110">
        <v>2351</v>
      </c>
      <c r="B88" s="141" t="s">
        <v>148</v>
      </c>
      <c r="C88" s="107"/>
      <c r="D88" s="107"/>
      <c r="E88" s="107"/>
      <c r="F88" s="103"/>
      <c r="G88" s="104">
        <f t="shared" si="23"/>
        <v>0</v>
      </c>
      <c r="H88" s="107"/>
      <c r="I88" s="107"/>
      <c r="J88" s="110"/>
      <c r="K88" s="110"/>
      <c r="L88" s="107"/>
      <c r="M88" s="105">
        <f t="shared" si="24"/>
        <v>0</v>
      </c>
      <c r="N88" s="107"/>
      <c r="O88" s="107"/>
      <c r="P88" s="107"/>
      <c r="Q88" s="107"/>
      <c r="R88" s="107"/>
      <c r="S88" s="107">
        <f t="shared" si="26"/>
        <v>0</v>
      </c>
      <c r="T88" s="101" t="e">
        <f t="shared" si="25"/>
        <v>#DIV/0!</v>
      </c>
      <c r="U88" s="106">
        <f t="shared" si="19"/>
        <v>0</v>
      </c>
      <c r="V88" s="106">
        <f t="shared" si="20"/>
        <v>0</v>
      </c>
      <c r="W88" s="106">
        <f t="shared" si="21"/>
        <v>0</v>
      </c>
      <c r="X88" s="106">
        <f t="shared" si="27"/>
        <v>0</v>
      </c>
      <c r="Y88" s="106">
        <f t="shared" si="22"/>
        <v>0</v>
      </c>
      <c r="Z88" s="106">
        <f t="shared" si="28"/>
        <v>0</v>
      </c>
    </row>
    <row r="89" spans="1:26" ht="24.75" thickBot="1" x14ac:dyDescent="0.25">
      <c r="A89" s="110">
        <v>2361</v>
      </c>
      <c r="B89" s="141" t="s">
        <v>149</v>
      </c>
      <c r="C89" s="107"/>
      <c r="D89" s="107"/>
      <c r="E89" s="107"/>
      <c r="F89" s="103"/>
      <c r="G89" s="104">
        <f t="shared" si="23"/>
        <v>0</v>
      </c>
      <c r="H89" s="107"/>
      <c r="I89" s="107"/>
      <c r="J89" s="110"/>
      <c r="K89" s="110"/>
      <c r="L89" s="107"/>
      <c r="M89" s="105">
        <f t="shared" si="24"/>
        <v>0</v>
      </c>
      <c r="N89" s="107"/>
      <c r="O89" s="107"/>
      <c r="P89" s="107"/>
      <c r="Q89" s="107"/>
      <c r="R89" s="107"/>
      <c r="S89" s="107">
        <f t="shared" si="26"/>
        <v>0</v>
      </c>
      <c r="T89" s="101" t="e">
        <f t="shared" si="25"/>
        <v>#DIV/0!</v>
      </c>
      <c r="U89" s="106">
        <f t="shared" si="19"/>
        <v>0</v>
      </c>
      <c r="V89" s="106">
        <f t="shared" si="20"/>
        <v>0</v>
      </c>
      <c r="W89" s="106">
        <f t="shared" si="21"/>
        <v>0</v>
      </c>
      <c r="X89" s="106">
        <f t="shared" si="27"/>
        <v>0</v>
      </c>
      <c r="Y89" s="106">
        <f t="shared" si="22"/>
        <v>0</v>
      </c>
      <c r="Z89" s="106">
        <f t="shared" si="28"/>
        <v>0</v>
      </c>
    </row>
    <row r="90" spans="1:26" ht="24.75" thickBot="1" x14ac:dyDescent="0.25">
      <c r="A90" s="110">
        <v>2371</v>
      </c>
      <c r="B90" s="141" t="s">
        <v>150</v>
      </c>
      <c r="C90" s="107">
        <v>3000</v>
      </c>
      <c r="D90" s="107">
        <v>2200</v>
      </c>
      <c r="E90" s="107"/>
      <c r="F90" s="103"/>
      <c r="G90" s="104">
        <f t="shared" si="23"/>
        <v>5200</v>
      </c>
      <c r="H90" s="107">
        <v>3000</v>
      </c>
      <c r="I90" s="107">
        <v>2200</v>
      </c>
      <c r="J90" s="110"/>
      <c r="K90" s="110"/>
      <c r="L90" s="107"/>
      <c r="M90" s="105">
        <f t="shared" si="24"/>
        <v>5200</v>
      </c>
      <c r="N90" s="107"/>
      <c r="O90" s="107"/>
      <c r="P90" s="107"/>
      <c r="Q90" s="107"/>
      <c r="R90" s="107"/>
      <c r="S90" s="107">
        <f t="shared" si="26"/>
        <v>0</v>
      </c>
      <c r="T90" s="101">
        <f t="shared" si="25"/>
        <v>0</v>
      </c>
      <c r="U90" s="106">
        <f t="shared" si="19"/>
        <v>3000</v>
      </c>
      <c r="V90" s="106">
        <f t="shared" si="20"/>
        <v>2200</v>
      </c>
      <c r="W90" s="106">
        <f t="shared" si="21"/>
        <v>0</v>
      </c>
      <c r="X90" s="106">
        <f t="shared" si="27"/>
        <v>0</v>
      </c>
      <c r="Y90" s="106">
        <f t="shared" si="22"/>
        <v>0</v>
      </c>
      <c r="Z90" s="106">
        <f t="shared" si="28"/>
        <v>5200</v>
      </c>
    </row>
    <row r="91" spans="1:26" ht="12.75" thickBot="1" x14ac:dyDescent="0.25">
      <c r="A91" s="110">
        <v>2381</v>
      </c>
      <c r="B91" s="141" t="s">
        <v>151</v>
      </c>
      <c r="C91" s="107"/>
      <c r="D91" s="107"/>
      <c r="E91" s="107"/>
      <c r="F91" s="103"/>
      <c r="G91" s="104">
        <f t="shared" si="23"/>
        <v>0</v>
      </c>
      <c r="H91" s="107"/>
      <c r="I91" s="107"/>
      <c r="J91" s="110"/>
      <c r="K91" s="110"/>
      <c r="L91" s="107"/>
      <c r="M91" s="105">
        <f t="shared" si="24"/>
        <v>0</v>
      </c>
      <c r="N91" s="107"/>
      <c r="O91" s="107"/>
      <c r="P91" s="107"/>
      <c r="Q91" s="107"/>
      <c r="R91" s="107"/>
      <c r="S91" s="107">
        <f t="shared" si="26"/>
        <v>0</v>
      </c>
      <c r="T91" s="101" t="e">
        <f t="shared" si="25"/>
        <v>#DIV/0!</v>
      </c>
      <c r="U91" s="106">
        <f t="shared" si="19"/>
        <v>0</v>
      </c>
      <c r="V91" s="106">
        <f t="shared" si="20"/>
        <v>0</v>
      </c>
      <c r="W91" s="106">
        <f t="shared" si="21"/>
        <v>0</v>
      </c>
      <c r="X91" s="106">
        <f t="shared" si="27"/>
        <v>0</v>
      </c>
      <c r="Y91" s="106">
        <f t="shared" si="22"/>
        <v>0</v>
      </c>
      <c r="Z91" s="106">
        <f t="shared" si="28"/>
        <v>0</v>
      </c>
    </row>
    <row r="92" spans="1:26" ht="21" customHeight="1" thickBot="1" x14ac:dyDescent="0.3">
      <c r="A92" s="110">
        <v>2391</v>
      </c>
      <c r="B92" s="119" t="s">
        <v>152</v>
      </c>
      <c r="C92" s="107"/>
      <c r="D92" s="107"/>
      <c r="E92" s="107"/>
      <c r="F92" s="103"/>
      <c r="G92" s="104">
        <f t="shared" si="23"/>
        <v>0</v>
      </c>
      <c r="H92" s="107"/>
      <c r="I92" s="107"/>
      <c r="J92" s="110"/>
      <c r="K92" s="110"/>
      <c r="L92" s="107"/>
      <c r="M92" s="105">
        <f t="shared" si="24"/>
        <v>0</v>
      </c>
      <c r="N92" s="107"/>
      <c r="O92" s="107"/>
      <c r="P92" s="107"/>
      <c r="Q92" s="107"/>
      <c r="R92" s="107"/>
      <c r="S92" s="107">
        <f t="shared" si="26"/>
        <v>0</v>
      </c>
      <c r="T92" s="101" t="e">
        <f t="shared" si="25"/>
        <v>#DIV/0!</v>
      </c>
      <c r="U92" s="106">
        <f t="shared" si="19"/>
        <v>0</v>
      </c>
      <c r="V92" s="106">
        <f t="shared" si="20"/>
        <v>0</v>
      </c>
      <c r="W92" s="106">
        <f t="shared" si="21"/>
        <v>0</v>
      </c>
      <c r="X92" s="106">
        <f t="shared" si="27"/>
        <v>0</v>
      </c>
      <c r="Y92" s="106">
        <f t="shared" si="22"/>
        <v>0</v>
      </c>
      <c r="Z92" s="106">
        <f t="shared" si="28"/>
        <v>0</v>
      </c>
    </row>
    <row r="93" spans="1:26" ht="12.75" thickBot="1" x14ac:dyDescent="0.25">
      <c r="A93" s="110">
        <v>2411</v>
      </c>
      <c r="B93" s="141" t="s">
        <v>153</v>
      </c>
      <c r="C93" s="107"/>
      <c r="D93" s="107"/>
      <c r="E93" s="107"/>
      <c r="F93" s="103"/>
      <c r="G93" s="104">
        <f t="shared" si="23"/>
        <v>0</v>
      </c>
      <c r="H93" s="107"/>
      <c r="I93" s="107"/>
      <c r="J93" s="110"/>
      <c r="K93" s="110"/>
      <c r="L93" s="107"/>
      <c r="M93" s="105">
        <f t="shared" si="24"/>
        <v>0</v>
      </c>
      <c r="N93" s="107"/>
      <c r="O93" s="107"/>
      <c r="P93" s="107"/>
      <c r="Q93" s="107"/>
      <c r="R93" s="107"/>
      <c r="S93" s="107">
        <f t="shared" si="26"/>
        <v>0</v>
      </c>
      <c r="T93" s="101" t="e">
        <f t="shared" si="25"/>
        <v>#DIV/0!</v>
      </c>
      <c r="U93" s="106">
        <f t="shared" si="19"/>
        <v>0</v>
      </c>
      <c r="V93" s="106">
        <f t="shared" si="20"/>
        <v>0</v>
      </c>
      <c r="W93" s="106">
        <f t="shared" si="21"/>
        <v>0</v>
      </c>
      <c r="X93" s="106">
        <f t="shared" si="27"/>
        <v>0</v>
      </c>
      <c r="Y93" s="106">
        <f t="shared" si="22"/>
        <v>0</v>
      </c>
      <c r="Z93" s="106">
        <f t="shared" si="28"/>
        <v>0</v>
      </c>
    </row>
    <row r="94" spans="1:26" ht="12.75" thickBot="1" x14ac:dyDescent="0.25">
      <c r="A94" s="110">
        <v>2421</v>
      </c>
      <c r="B94" s="141" t="s">
        <v>154</v>
      </c>
      <c r="C94" s="107">
        <v>1100</v>
      </c>
      <c r="D94" s="107"/>
      <c r="E94" s="107"/>
      <c r="F94" s="103"/>
      <c r="G94" s="104">
        <f t="shared" si="23"/>
        <v>1100</v>
      </c>
      <c r="H94" s="107">
        <v>1100</v>
      </c>
      <c r="I94" s="107"/>
      <c r="J94" s="110"/>
      <c r="K94" s="110"/>
      <c r="L94" s="107"/>
      <c r="M94" s="105">
        <f t="shared" si="24"/>
        <v>1100</v>
      </c>
      <c r="N94" s="107"/>
      <c r="O94" s="107"/>
      <c r="P94" s="107"/>
      <c r="Q94" s="107"/>
      <c r="R94" s="107"/>
      <c r="S94" s="107">
        <f t="shared" si="26"/>
        <v>0</v>
      </c>
      <c r="T94" s="101">
        <f t="shared" si="25"/>
        <v>0</v>
      </c>
      <c r="U94" s="106">
        <f t="shared" si="19"/>
        <v>1100</v>
      </c>
      <c r="V94" s="106">
        <f t="shared" si="20"/>
        <v>0</v>
      </c>
      <c r="W94" s="106">
        <f t="shared" si="21"/>
        <v>0</v>
      </c>
      <c r="X94" s="106">
        <f t="shared" si="27"/>
        <v>0</v>
      </c>
      <c r="Y94" s="106">
        <f t="shared" si="22"/>
        <v>0</v>
      </c>
      <c r="Z94" s="106">
        <f t="shared" si="28"/>
        <v>1100</v>
      </c>
    </row>
    <row r="95" spans="1:26" ht="12.75" thickBot="1" x14ac:dyDescent="0.25">
      <c r="A95" s="110">
        <v>2431</v>
      </c>
      <c r="B95" s="141" t="s">
        <v>155</v>
      </c>
      <c r="C95" s="107">
        <v>2200</v>
      </c>
      <c r="D95" s="107">
        <v>2000</v>
      </c>
      <c r="E95" s="107"/>
      <c r="F95" s="103"/>
      <c r="G95" s="104">
        <f t="shared" si="23"/>
        <v>4200</v>
      </c>
      <c r="H95" s="107">
        <v>2200</v>
      </c>
      <c r="I95" s="107">
        <v>2000</v>
      </c>
      <c r="J95" s="110"/>
      <c r="K95" s="110"/>
      <c r="L95" s="107"/>
      <c r="M95" s="105">
        <f t="shared" si="24"/>
        <v>4200</v>
      </c>
      <c r="N95" s="107"/>
      <c r="O95" s="107"/>
      <c r="P95" s="107"/>
      <c r="Q95" s="107"/>
      <c r="R95" s="107"/>
      <c r="S95" s="107">
        <f t="shared" si="26"/>
        <v>0</v>
      </c>
      <c r="T95" s="101">
        <f t="shared" si="25"/>
        <v>0</v>
      </c>
      <c r="U95" s="106">
        <f t="shared" si="19"/>
        <v>2200</v>
      </c>
      <c r="V95" s="106">
        <f t="shared" si="20"/>
        <v>2000</v>
      </c>
      <c r="W95" s="106">
        <f t="shared" si="21"/>
        <v>0</v>
      </c>
      <c r="X95" s="106">
        <f t="shared" si="27"/>
        <v>0</v>
      </c>
      <c r="Y95" s="106">
        <f t="shared" si="22"/>
        <v>0</v>
      </c>
      <c r="Z95" s="106">
        <f t="shared" si="28"/>
        <v>4200</v>
      </c>
    </row>
    <row r="96" spans="1:26" ht="12.75" thickBot="1" x14ac:dyDescent="0.25">
      <c r="A96" s="110">
        <v>2441</v>
      </c>
      <c r="B96" s="141" t="s">
        <v>156</v>
      </c>
      <c r="C96" s="107">
        <v>1000</v>
      </c>
      <c r="D96" s="107"/>
      <c r="E96" s="107"/>
      <c r="F96" s="103"/>
      <c r="G96" s="104">
        <f t="shared" si="23"/>
        <v>1000</v>
      </c>
      <c r="H96" s="107">
        <v>1000</v>
      </c>
      <c r="I96" s="107"/>
      <c r="J96" s="110"/>
      <c r="K96" s="110"/>
      <c r="L96" s="107">
        <v>20000</v>
      </c>
      <c r="M96" s="105">
        <f t="shared" si="24"/>
        <v>21000</v>
      </c>
      <c r="N96" s="107"/>
      <c r="O96" s="107"/>
      <c r="P96" s="107"/>
      <c r="Q96" s="107"/>
      <c r="R96" s="107"/>
      <c r="S96" s="107">
        <f t="shared" si="26"/>
        <v>0</v>
      </c>
      <c r="T96" s="101">
        <f t="shared" si="25"/>
        <v>0</v>
      </c>
      <c r="U96" s="106">
        <f t="shared" si="19"/>
        <v>1000</v>
      </c>
      <c r="V96" s="106">
        <f t="shared" si="20"/>
        <v>0</v>
      </c>
      <c r="W96" s="106">
        <f t="shared" si="21"/>
        <v>0</v>
      </c>
      <c r="X96" s="106">
        <f t="shared" si="27"/>
        <v>0</v>
      </c>
      <c r="Y96" s="106">
        <f t="shared" si="22"/>
        <v>20000</v>
      </c>
      <c r="Z96" s="106">
        <f t="shared" si="28"/>
        <v>21000</v>
      </c>
    </row>
    <row r="97" spans="1:26" ht="12.75" thickBot="1" x14ac:dyDescent="0.25">
      <c r="A97" s="110">
        <v>2451</v>
      </c>
      <c r="B97" s="141" t="s">
        <v>157</v>
      </c>
      <c r="C97" s="107">
        <v>8000</v>
      </c>
      <c r="D97" s="107">
        <v>7000</v>
      </c>
      <c r="E97" s="107"/>
      <c r="F97" s="103"/>
      <c r="G97" s="104">
        <f t="shared" si="23"/>
        <v>15000</v>
      </c>
      <c r="H97" s="107">
        <v>8000</v>
      </c>
      <c r="I97" s="107">
        <v>7000</v>
      </c>
      <c r="J97" s="110"/>
      <c r="K97" s="110"/>
      <c r="L97" s="107"/>
      <c r="M97" s="105">
        <f t="shared" si="24"/>
        <v>15000</v>
      </c>
      <c r="N97" s="107"/>
      <c r="O97" s="107"/>
      <c r="P97" s="107"/>
      <c r="Q97" s="107"/>
      <c r="R97" s="107"/>
      <c r="S97" s="107">
        <f t="shared" si="26"/>
        <v>0</v>
      </c>
      <c r="T97" s="101">
        <f t="shared" si="25"/>
        <v>0</v>
      </c>
      <c r="U97" s="106">
        <f t="shared" si="19"/>
        <v>8000</v>
      </c>
      <c r="V97" s="106">
        <f t="shared" si="20"/>
        <v>7000</v>
      </c>
      <c r="W97" s="106">
        <f t="shared" si="21"/>
        <v>0</v>
      </c>
      <c r="X97" s="106">
        <f t="shared" si="27"/>
        <v>0</v>
      </c>
      <c r="Y97" s="106">
        <f t="shared" si="22"/>
        <v>0</v>
      </c>
      <c r="Z97" s="106">
        <f t="shared" si="28"/>
        <v>15000</v>
      </c>
    </row>
    <row r="98" spans="1:26" ht="12.75" thickBot="1" x14ac:dyDescent="0.25">
      <c r="A98" s="110">
        <v>2461</v>
      </c>
      <c r="B98" s="141" t="s">
        <v>158</v>
      </c>
      <c r="C98" s="107">
        <v>8000</v>
      </c>
      <c r="D98" s="107">
        <v>5700</v>
      </c>
      <c r="E98" s="107"/>
      <c r="F98" s="103"/>
      <c r="G98" s="104">
        <f t="shared" si="23"/>
        <v>13700</v>
      </c>
      <c r="H98" s="107">
        <v>8000</v>
      </c>
      <c r="I98" s="107">
        <v>5700</v>
      </c>
      <c r="J98" s="110"/>
      <c r="K98" s="110"/>
      <c r="L98" s="107">
        <v>1000</v>
      </c>
      <c r="M98" s="105">
        <f t="shared" si="24"/>
        <v>14700</v>
      </c>
      <c r="N98" s="107"/>
      <c r="O98" s="107"/>
      <c r="P98" s="107"/>
      <c r="Q98" s="107"/>
      <c r="R98" s="107"/>
      <c r="S98" s="107">
        <f t="shared" si="26"/>
        <v>0</v>
      </c>
      <c r="T98" s="101">
        <f t="shared" si="25"/>
        <v>0</v>
      </c>
      <c r="U98" s="106">
        <f t="shared" ref="U98:U129" si="29">H98-N98</f>
        <v>8000</v>
      </c>
      <c r="V98" s="106">
        <f t="shared" ref="V98:V129" si="30">+I98-O98</f>
        <v>5700</v>
      </c>
      <c r="W98" s="106">
        <f t="shared" ref="W98:W129" si="31">J98-P98</f>
        <v>0</v>
      </c>
      <c r="X98" s="106">
        <f t="shared" si="27"/>
        <v>0</v>
      </c>
      <c r="Y98" s="106">
        <f t="shared" ref="Y98:Y129" si="32">L98-R98</f>
        <v>1000</v>
      </c>
      <c r="Z98" s="106">
        <f t="shared" si="28"/>
        <v>14700</v>
      </c>
    </row>
    <row r="99" spans="1:26" ht="12.75" thickBot="1" x14ac:dyDescent="0.25">
      <c r="A99" s="110">
        <v>2471</v>
      </c>
      <c r="B99" s="141" t="s">
        <v>159</v>
      </c>
      <c r="C99" s="107">
        <v>500</v>
      </c>
      <c r="D99" s="107"/>
      <c r="E99" s="107"/>
      <c r="F99" s="103"/>
      <c r="G99" s="104">
        <f t="shared" si="23"/>
        <v>500</v>
      </c>
      <c r="H99" s="107">
        <v>500</v>
      </c>
      <c r="I99" s="107"/>
      <c r="J99" s="110"/>
      <c r="K99" s="110"/>
      <c r="L99" s="107"/>
      <c r="M99" s="105">
        <f t="shared" si="24"/>
        <v>500</v>
      </c>
      <c r="N99" s="107"/>
      <c r="O99" s="107"/>
      <c r="P99" s="107"/>
      <c r="Q99" s="107"/>
      <c r="R99" s="107"/>
      <c r="S99" s="107">
        <f t="shared" si="26"/>
        <v>0</v>
      </c>
      <c r="T99" s="101">
        <f t="shared" si="25"/>
        <v>0</v>
      </c>
      <c r="U99" s="106">
        <f t="shared" si="29"/>
        <v>500</v>
      </c>
      <c r="V99" s="106">
        <f t="shared" si="30"/>
        <v>0</v>
      </c>
      <c r="W99" s="106">
        <f t="shared" si="31"/>
        <v>0</v>
      </c>
      <c r="X99" s="106">
        <f t="shared" si="27"/>
        <v>0</v>
      </c>
      <c r="Y99" s="106">
        <f t="shared" si="32"/>
        <v>0</v>
      </c>
      <c r="Z99" s="106">
        <f t="shared" si="28"/>
        <v>500</v>
      </c>
    </row>
    <row r="100" spans="1:26" ht="12.75" thickBot="1" x14ac:dyDescent="0.25">
      <c r="A100" s="110">
        <v>2481</v>
      </c>
      <c r="B100" s="141" t="s">
        <v>160</v>
      </c>
      <c r="C100" s="107">
        <v>9000</v>
      </c>
      <c r="D100" s="107">
        <v>1200</v>
      </c>
      <c r="E100" s="107"/>
      <c r="F100" s="103"/>
      <c r="G100" s="104">
        <f t="shared" si="23"/>
        <v>10200</v>
      </c>
      <c r="H100" s="107">
        <v>9000</v>
      </c>
      <c r="I100" s="107">
        <v>1200</v>
      </c>
      <c r="J100" s="110"/>
      <c r="K100" s="110"/>
      <c r="L100" s="107"/>
      <c r="M100" s="105">
        <f t="shared" si="24"/>
        <v>10200</v>
      </c>
      <c r="N100" s="107"/>
      <c r="O100" s="107"/>
      <c r="P100" s="107"/>
      <c r="Q100" s="107"/>
      <c r="R100" s="107"/>
      <c r="S100" s="107">
        <f t="shared" si="26"/>
        <v>0</v>
      </c>
      <c r="T100" s="101">
        <f t="shared" si="25"/>
        <v>0</v>
      </c>
      <c r="U100" s="106">
        <f t="shared" si="29"/>
        <v>9000</v>
      </c>
      <c r="V100" s="106">
        <f t="shared" si="30"/>
        <v>1200</v>
      </c>
      <c r="W100" s="106">
        <f t="shared" si="31"/>
        <v>0</v>
      </c>
      <c r="X100" s="106">
        <f t="shared" si="27"/>
        <v>0</v>
      </c>
      <c r="Y100" s="106">
        <f t="shared" si="32"/>
        <v>0</v>
      </c>
      <c r="Z100" s="106">
        <f t="shared" si="28"/>
        <v>10200</v>
      </c>
    </row>
    <row r="101" spans="1:26" ht="24.75" thickBot="1" x14ac:dyDescent="0.25">
      <c r="A101" s="110">
        <v>2491</v>
      </c>
      <c r="B101" s="141" t="s">
        <v>161</v>
      </c>
      <c r="C101" s="107">
        <v>11300</v>
      </c>
      <c r="D101" s="107">
        <v>6800</v>
      </c>
      <c r="E101" s="107"/>
      <c r="F101" s="103"/>
      <c r="G101" s="104">
        <f t="shared" si="23"/>
        <v>18100</v>
      </c>
      <c r="H101" s="107">
        <v>11300</v>
      </c>
      <c r="I101" s="107">
        <v>6800</v>
      </c>
      <c r="J101" s="110"/>
      <c r="K101" s="110"/>
      <c r="L101" s="107"/>
      <c r="M101" s="105">
        <f t="shared" si="24"/>
        <v>18100</v>
      </c>
      <c r="N101" s="107"/>
      <c r="O101" s="107"/>
      <c r="P101" s="107"/>
      <c r="Q101" s="107"/>
      <c r="R101" s="107"/>
      <c r="S101" s="107">
        <f t="shared" si="26"/>
        <v>0</v>
      </c>
      <c r="T101" s="101">
        <f t="shared" si="25"/>
        <v>0</v>
      </c>
      <c r="U101" s="106">
        <f t="shared" si="29"/>
        <v>11300</v>
      </c>
      <c r="V101" s="106">
        <f t="shared" si="30"/>
        <v>6800</v>
      </c>
      <c r="W101" s="106">
        <f t="shared" si="31"/>
        <v>0</v>
      </c>
      <c r="X101" s="106">
        <f t="shared" si="27"/>
        <v>0</v>
      </c>
      <c r="Y101" s="106">
        <f t="shared" si="32"/>
        <v>0</v>
      </c>
      <c r="Z101" s="106">
        <f t="shared" si="28"/>
        <v>18100</v>
      </c>
    </row>
    <row r="102" spans="1:26" ht="12.75" thickBot="1" x14ac:dyDescent="0.25">
      <c r="A102" s="110">
        <v>2511</v>
      </c>
      <c r="B102" s="141" t="s">
        <v>162</v>
      </c>
      <c r="C102" s="107">
        <v>75900</v>
      </c>
      <c r="D102" s="107">
        <v>61700</v>
      </c>
      <c r="E102" s="107"/>
      <c r="F102" s="103"/>
      <c r="G102" s="104">
        <f t="shared" si="23"/>
        <v>137600</v>
      </c>
      <c r="H102" s="107">
        <v>75900</v>
      </c>
      <c r="I102" s="107">
        <v>61700</v>
      </c>
      <c r="J102" s="110"/>
      <c r="K102" s="110"/>
      <c r="L102" s="107"/>
      <c r="M102" s="105">
        <f t="shared" si="24"/>
        <v>137600</v>
      </c>
      <c r="N102" s="107">
        <v>6496</v>
      </c>
      <c r="O102" s="107"/>
      <c r="P102" s="107"/>
      <c r="Q102" s="107"/>
      <c r="R102" s="107"/>
      <c r="S102" s="107">
        <f t="shared" si="26"/>
        <v>6496</v>
      </c>
      <c r="T102" s="101">
        <f t="shared" si="25"/>
        <v>4.7209302325581397E-2</v>
      </c>
      <c r="U102" s="106">
        <f t="shared" si="29"/>
        <v>69404</v>
      </c>
      <c r="V102" s="106">
        <f t="shared" si="30"/>
        <v>61700</v>
      </c>
      <c r="W102" s="106">
        <f t="shared" si="31"/>
        <v>0</v>
      </c>
      <c r="X102" s="106">
        <f t="shared" si="27"/>
        <v>0</v>
      </c>
      <c r="Y102" s="106">
        <f t="shared" si="32"/>
        <v>0</v>
      </c>
      <c r="Z102" s="106">
        <f t="shared" si="28"/>
        <v>131104</v>
      </c>
    </row>
    <row r="103" spans="1:26" ht="12.75" thickBot="1" x14ac:dyDescent="0.25">
      <c r="A103" s="110">
        <v>2521</v>
      </c>
      <c r="B103" s="141" t="s">
        <v>163</v>
      </c>
      <c r="C103" s="107">
        <v>1000</v>
      </c>
      <c r="D103" s="107"/>
      <c r="E103" s="107"/>
      <c r="F103" s="103"/>
      <c r="G103" s="104">
        <f t="shared" si="23"/>
        <v>1000</v>
      </c>
      <c r="H103" s="107">
        <v>1000</v>
      </c>
      <c r="I103" s="107"/>
      <c r="J103" s="110"/>
      <c r="K103" s="110"/>
      <c r="L103" s="107"/>
      <c r="M103" s="105">
        <f t="shared" si="24"/>
        <v>1000</v>
      </c>
      <c r="N103" s="107"/>
      <c r="O103" s="107"/>
      <c r="P103" s="107"/>
      <c r="Q103" s="107"/>
      <c r="R103" s="107"/>
      <c r="S103" s="107">
        <f t="shared" si="26"/>
        <v>0</v>
      </c>
      <c r="T103" s="101">
        <f t="shared" si="25"/>
        <v>0</v>
      </c>
      <c r="U103" s="106">
        <f t="shared" si="29"/>
        <v>1000</v>
      </c>
      <c r="V103" s="106">
        <f t="shared" si="30"/>
        <v>0</v>
      </c>
      <c r="W103" s="106">
        <f t="shared" si="31"/>
        <v>0</v>
      </c>
      <c r="X103" s="106">
        <f t="shared" si="27"/>
        <v>0</v>
      </c>
      <c r="Y103" s="106">
        <f t="shared" si="32"/>
        <v>0</v>
      </c>
      <c r="Z103" s="106">
        <f t="shared" si="28"/>
        <v>1000</v>
      </c>
    </row>
    <row r="104" spans="1:26" ht="12.75" thickBot="1" x14ac:dyDescent="0.25">
      <c r="A104" s="110">
        <v>2531</v>
      </c>
      <c r="B104" s="141" t="s">
        <v>164</v>
      </c>
      <c r="C104" s="107">
        <v>4100</v>
      </c>
      <c r="D104" s="107"/>
      <c r="E104" s="107"/>
      <c r="F104" s="103"/>
      <c r="G104" s="104">
        <f t="shared" si="23"/>
        <v>4100</v>
      </c>
      <c r="H104" s="107">
        <v>4100</v>
      </c>
      <c r="I104" s="107"/>
      <c r="J104" s="110"/>
      <c r="K104" s="110"/>
      <c r="L104" s="107"/>
      <c r="M104" s="105">
        <f t="shared" si="24"/>
        <v>4100</v>
      </c>
      <c r="N104" s="107"/>
      <c r="O104" s="107"/>
      <c r="P104" s="107"/>
      <c r="Q104" s="107"/>
      <c r="R104" s="107"/>
      <c r="S104" s="107">
        <f t="shared" si="26"/>
        <v>0</v>
      </c>
      <c r="T104" s="101">
        <f t="shared" si="25"/>
        <v>0</v>
      </c>
      <c r="U104" s="106">
        <f t="shared" si="29"/>
        <v>4100</v>
      </c>
      <c r="V104" s="106">
        <f t="shared" si="30"/>
        <v>0</v>
      </c>
      <c r="W104" s="106">
        <f t="shared" si="31"/>
        <v>0</v>
      </c>
      <c r="X104" s="106">
        <f t="shared" si="27"/>
        <v>0</v>
      </c>
      <c r="Y104" s="106">
        <f t="shared" si="32"/>
        <v>0</v>
      </c>
      <c r="Z104" s="106">
        <f t="shared" si="28"/>
        <v>4100</v>
      </c>
    </row>
    <row r="105" spans="1:26" ht="12.75" thickBot="1" x14ac:dyDescent="0.25">
      <c r="A105" s="110">
        <v>2541</v>
      </c>
      <c r="B105" s="141" t="s">
        <v>165</v>
      </c>
      <c r="C105" s="107">
        <v>4000</v>
      </c>
      <c r="D105" s="107">
        <v>1200</v>
      </c>
      <c r="E105" s="107"/>
      <c r="F105" s="103"/>
      <c r="G105" s="104">
        <f t="shared" si="23"/>
        <v>5200</v>
      </c>
      <c r="H105" s="107">
        <v>4000</v>
      </c>
      <c r="I105" s="107">
        <v>1200</v>
      </c>
      <c r="J105" s="110"/>
      <c r="K105" s="110"/>
      <c r="L105" s="107"/>
      <c r="M105" s="105">
        <f t="shared" si="24"/>
        <v>5200</v>
      </c>
      <c r="N105" s="107"/>
      <c r="O105" s="107"/>
      <c r="P105" s="107"/>
      <c r="Q105" s="107"/>
      <c r="R105" s="107"/>
      <c r="S105" s="107">
        <f t="shared" si="26"/>
        <v>0</v>
      </c>
      <c r="T105" s="101">
        <f t="shared" si="25"/>
        <v>0</v>
      </c>
      <c r="U105" s="106">
        <f t="shared" si="29"/>
        <v>4000</v>
      </c>
      <c r="V105" s="106">
        <f t="shared" si="30"/>
        <v>1200</v>
      </c>
      <c r="W105" s="106">
        <f t="shared" si="31"/>
        <v>0</v>
      </c>
      <c r="X105" s="106">
        <f t="shared" si="27"/>
        <v>0</v>
      </c>
      <c r="Y105" s="106">
        <f t="shared" si="32"/>
        <v>0</v>
      </c>
      <c r="Z105" s="106">
        <f t="shared" si="28"/>
        <v>5200</v>
      </c>
    </row>
    <row r="106" spans="1:26" ht="12.75" thickBot="1" x14ac:dyDescent="0.25">
      <c r="A106" s="110">
        <v>2551</v>
      </c>
      <c r="B106" s="141" t="s">
        <v>166</v>
      </c>
      <c r="C106" s="107">
        <v>25000</v>
      </c>
      <c r="D106" s="107">
        <v>19900</v>
      </c>
      <c r="E106" s="107"/>
      <c r="F106" s="103"/>
      <c r="G106" s="104">
        <f t="shared" si="23"/>
        <v>44900</v>
      </c>
      <c r="H106" s="107">
        <v>25000</v>
      </c>
      <c r="I106" s="107">
        <v>19900</v>
      </c>
      <c r="J106" s="110"/>
      <c r="K106" s="110"/>
      <c r="L106" s="107">
        <v>4500</v>
      </c>
      <c r="M106" s="105">
        <f t="shared" si="24"/>
        <v>49400</v>
      </c>
      <c r="N106" s="107"/>
      <c r="O106" s="107"/>
      <c r="P106" s="107"/>
      <c r="Q106" s="107"/>
      <c r="R106" s="107"/>
      <c r="S106" s="107">
        <f t="shared" si="26"/>
        <v>0</v>
      </c>
      <c r="T106" s="101">
        <f t="shared" si="25"/>
        <v>0</v>
      </c>
      <c r="U106" s="106">
        <f t="shared" si="29"/>
        <v>25000</v>
      </c>
      <c r="V106" s="106">
        <f t="shared" si="30"/>
        <v>19900</v>
      </c>
      <c r="W106" s="106">
        <f t="shared" si="31"/>
        <v>0</v>
      </c>
      <c r="X106" s="106">
        <f t="shared" si="27"/>
        <v>0</v>
      </c>
      <c r="Y106" s="106">
        <f t="shared" si="32"/>
        <v>4500</v>
      </c>
      <c r="Z106" s="106">
        <f t="shared" si="28"/>
        <v>49400</v>
      </c>
    </row>
    <row r="107" spans="1:26" ht="12.75" thickBot="1" x14ac:dyDescent="0.25">
      <c r="A107" s="110">
        <v>2561</v>
      </c>
      <c r="B107" s="141" t="s">
        <v>167</v>
      </c>
      <c r="C107" s="107"/>
      <c r="D107" s="107"/>
      <c r="E107" s="107"/>
      <c r="F107" s="103"/>
      <c r="G107" s="104">
        <f t="shared" si="23"/>
        <v>0</v>
      </c>
      <c r="H107" s="107"/>
      <c r="I107" s="107"/>
      <c r="J107" s="110"/>
      <c r="K107" s="110"/>
      <c r="L107" s="107"/>
      <c r="M107" s="105">
        <f t="shared" si="24"/>
        <v>0</v>
      </c>
      <c r="N107" s="107"/>
      <c r="O107" s="107"/>
      <c r="P107" s="107"/>
      <c r="Q107" s="107"/>
      <c r="R107" s="107"/>
      <c r="S107" s="107">
        <f t="shared" si="26"/>
        <v>0</v>
      </c>
      <c r="T107" s="101" t="e">
        <f t="shared" si="25"/>
        <v>#DIV/0!</v>
      </c>
      <c r="U107" s="106">
        <f t="shared" si="29"/>
        <v>0</v>
      </c>
      <c r="V107" s="106">
        <f t="shared" si="30"/>
        <v>0</v>
      </c>
      <c r="W107" s="106">
        <f t="shared" si="31"/>
        <v>0</v>
      </c>
      <c r="X107" s="106">
        <f t="shared" si="27"/>
        <v>0</v>
      </c>
      <c r="Y107" s="106">
        <f t="shared" si="32"/>
        <v>0</v>
      </c>
      <c r="Z107" s="106">
        <f t="shared" si="28"/>
        <v>0</v>
      </c>
    </row>
    <row r="108" spans="1:26" ht="12.75" thickBot="1" x14ac:dyDescent="0.25">
      <c r="A108" s="110">
        <v>2591</v>
      </c>
      <c r="B108" s="141" t="s">
        <v>168</v>
      </c>
      <c r="C108" s="107">
        <v>400</v>
      </c>
      <c r="D108" s="107"/>
      <c r="E108" s="107"/>
      <c r="F108" s="103"/>
      <c r="G108" s="104">
        <f t="shared" si="23"/>
        <v>400</v>
      </c>
      <c r="H108" s="107">
        <v>400</v>
      </c>
      <c r="I108" s="107"/>
      <c r="J108" s="110"/>
      <c r="K108" s="110"/>
      <c r="L108" s="107">
        <v>2100</v>
      </c>
      <c r="M108" s="105">
        <f t="shared" si="24"/>
        <v>2500</v>
      </c>
      <c r="N108" s="107"/>
      <c r="O108" s="107"/>
      <c r="P108" s="107"/>
      <c r="Q108" s="107"/>
      <c r="R108" s="107"/>
      <c r="S108" s="107">
        <f t="shared" si="26"/>
        <v>0</v>
      </c>
      <c r="T108" s="101">
        <f t="shared" si="25"/>
        <v>0</v>
      </c>
      <c r="U108" s="106">
        <f t="shared" si="29"/>
        <v>400</v>
      </c>
      <c r="V108" s="106">
        <f t="shared" si="30"/>
        <v>0</v>
      </c>
      <c r="W108" s="106">
        <f t="shared" si="31"/>
        <v>0</v>
      </c>
      <c r="X108" s="106">
        <f t="shared" si="27"/>
        <v>0</v>
      </c>
      <c r="Y108" s="106">
        <f t="shared" si="32"/>
        <v>2100</v>
      </c>
      <c r="Z108" s="106">
        <f t="shared" si="28"/>
        <v>2500</v>
      </c>
    </row>
    <row r="109" spans="1:26" ht="36.75" thickBot="1" x14ac:dyDescent="0.25">
      <c r="A109" s="110">
        <v>2611</v>
      </c>
      <c r="B109" s="141" t="s">
        <v>169</v>
      </c>
      <c r="C109" s="107"/>
      <c r="D109" s="107">
        <v>27000</v>
      </c>
      <c r="E109" s="107"/>
      <c r="F109" s="103"/>
      <c r="G109" s="104">
        <f t="shared" si="23"/>
        <v>27000</v>
      </c>
      <c r="H109" s="107"/>
      <c r="I109" s="107">
        <v>27000</v>
      </c>
      <c r="J109" s="110"/>
      <c r="K109" s="110"/>
      <c r="L109" s="107"/>
      <c r="M109" s="105">
        <f t="shared" si="24"/>
        <v>27000</v>
      </c>
      <c r="N109" s="107"/>
      <c r="O109" s="107"/>
      <c r="P109" s="107"/>
      <c r="Q109" s="107"/>
      <c r="R109" s="107"/>
      <c r="S109" s="107">
        <f t="shared" si="26"/>
        <v>0</v>
      </c>
      <c r="T109" s="101">
        <f t="shared" si="25"/>
        <v>0</v>
      </c>
      <c r="U109" s="106">
        <f t="shared" si="29"/>
        <v>0</v>
      </c>
      <c r="V109" s="106">
        <f t="shared" si="30"/>
        <v>27000</v>
      </c>
      <c r="W109" s="106">
        <f t="shared" si="31"/>
        <v>0</v>
      </c>
      <c r="X109" s="106">
        <f t="shared" si="27"/>
        <v>0</v>
      </c>
      <c r="Y109" s="106">
        <f t="shared" si="32"/>
        <v>0</v>
      </c>
      <c r="Z109" s="106">
        <f t="shared" si="28"/>
        <v>27000</v>
      </c>
    </row>
    <row r="110" spans="1:26" ht="33.75" customHeight="1" thickBot="1" x14ac:dyDescent="0.3">
      <c r="A110" s="110">
        <v>2612</v>
      </c>
      <c r="B110" s="119" t="s">
        <v>170</v>
      </c>
      <c r="C110" s="107">
        <v>6000</v>
      </c>
      <c r="D110" s="107">
        <v>30600</v>
      </c>
      <c r="E110" s="107"/>
      <c r="F110" s="103"/>
      <c r="G110" s="104">
        <f t="shared" si="23"/>
        <v>36600</v>
      </c>
      <c r="H110" s="107">
        <v>6000</v>
      </c>
      <c r="I110" s="107">
        <v>30600</v>
      </c>
      <c r="J110" s="110"/>
      <c r="K110" s="110"/>
      <c r="L110" s="107"/>
      <c r="M110" s="105">
        <f t="shared" si="24"/>
        <v>36600</v>
      </c>
      <c r="N110" s="107"/>
      <c r="O110" s="107"/>
      <c r="P110" s="107"/>
      <c r="Q110" s="107"/>
      <c r="R110" s="107"/>
      <c r="S110" s="107">
        <f t="shared" si="26"/>
        <v>0</v>
      </c>
      <c r="T110" s="101">
        <f t="shared" si="25"/>
        <v>0</v>
      </c>
      <c r="U110" s="106">
        <f t="shared" si="29"/>
        <v>6000</v>
      </c>
      <c r="V110" s="106">
        <f t="shared" si="30"/>
        <v>30600</v>
      </c>
      <c r="W110" s="106">
        <f t="shared" si="31"/>
        <v>0</v>
      </c>
      <c r="X110" s="106">
        <f t="shared" si="27"/>
        <v>0</v>
      </c>
      <c r="Y110" s="106">
        <f t="shared" si="32"/>
        <v>0</v>
      </c>
      <c r="Z110" s="106">
        <f t="shared" si="28"/>
        <v>36600</v>
      </c>
    </row>
    <row r="111" spans="1:26" ht="24.75" thickBot="1" x14ac:dyDescent="0.25">
      <c r="A111" s="110">
        <v>2613</v>
      </c>
      <c r="B111" s="141" t="s">
        <v>171</v>
      </c>
      <c r="C111" s="107"/>
      <c r="D111" s="107"/>
      <c r="E111" s="107"/>
      <c r="F111" s="103"/>
      <c r="G111" s="104">
        <f t="shared" si="23"/>
        <v>0</v>
      </c>
      <c r="H111" s="107"/>
      <c r="I111" s="107"/>
      <c r="J111" s="110"/>
      <c r="K111" s="110"/>
      <c r="L111" s="107"/>
      <c r="M111" s="105">
        <f t="shared" si="24"/>
        <v>0</v>
      </c>
      <c r="N111" s="107"/>
      <c r="O111" s="107"/>
      <c r="P111" s="107"/>
      <c r="Q111" s="107"/>
      <c r="R111" s="107"/>
      <c r="S111" s="107">
        <f t="shared" si="26"/>
        <v>0</v>
      </c>
      <c r="T111" s="101" t="e">
        <f t="shared" si="25"/>
        <v>#DIV/0!</v>
      </c>
      <c r="U111" s="106">
        <f t="shared" si="29"/>
        <v>0</v>
      </c>
      <c r="V111" s="106">
        <f t="shared" si="30"/>
        <v>0</v>
      </c>
      <c r="W111" s="106">
        <f t="shared" si="31"/>
        <v>0</v>
      </c>
      <c r="X111" s="106">
        <f t="shared" si="27"/>
        <v>0</v>
      </c>
      <c r="Y111" s="106">
        <f t="shared" si="32"/>
        <v>0</v>
      </c>
      <c r="Z111" s="106">
        <f t="shared" si="28"/>
        <v>0</v>
      </c>
    </row>
    <row r="112" spans="1:26" ht="24.75" thickBot="1" x14ac:dyDescent="0.25">
      <c r="A112" s="110">
        <v>2614</v>
      </c>
      <c r="B112" s="141" t="s">
        <v>172</v>
      </c>
      <c r="C112" s="107"/>
      <c r="D112" s="107"/>
      <c r="E112" s="107"/>
      <c r="F112" s="103"/>
      <c r="G112" s="104">
        <f t="shared" si="23"/>
        <v>0</v>
      </c>
      <c r="H112" s="107"/>
      <c r="I112" s="107"/>
      <c r="J112" s="110"/>
      <c r="K112" s="110"/>
      <c r="L112" s="107"/>
      <c r="M112" s="105">
        <f t="shared" si="24"/>
        <v>0</v>
      </c>
      <c r="N112" s="107"/>
      <c r="O112" s="107"/>
      <c r="P112" s="107"/>
      <c r="Q112" s="107"/>
      <c r="R112" s="107"/>
      <c r="S112" s="107">
        <f t="shared" si="26"/>
        <v>0</v>
      </c>
      <c r="T112" s="101" t="e">
        <f t="shared" si="25"/>
        <v>#DIV/0!</v>
      </c>
      <c r="U112" s="106">
        <f t="shared" si="29"/>
        <v>0</v>
      </c>
      <c r="V112" s="106">
        <f t="shared" si="30"/>
        <v>0</v>
      </c>
      <c r="W112" s="106">
        <f t="shared" si="31"/>
        <v>0</v>
      </c>
      <c r="X112" s="106">
        <f t="shared" si="27"/>
        <v>0</v>
      </c>
      <c r="Y112" s="106">
        <f t="shared" si="32"/>
        <v>0</v>
      </c>
      <c r="Z112" s="106">
        <f t="shared" si="28"/>
        <v>0</v>
      </c>
    </row>
    <row r="113" spans="1:26" ht="12.75" thickBot="1" x14ac:dyDescent="0.25">
      <c r="A113" s="110">
        <v>2711</v>
      </c>
      <c r="B113" s="141" t="s">
        <v>173</v>
      </c>
      <c r="C113" s="107"/>
      <c r="D113" s="107">
        <v>8400</v>
      </c>
      <c r="E113" s="107"/>
      <c r="F113" s="103"/>
      <c r="G113" s="104">
        <f t="shared" si="23"/>
        <v>8400</v>
      </c>
      <c r="H113" s="107"/>
      <c r="I113" s="107">
        <v>8400</v>
      </c>
      <c r="J113" s="110"/>
      <c r="K113" s="110"/>
      <c r="L113" s="107"/>
      <c r="M113" s="105">
        <f t="shared" si="24"/>
        <v>8400</v>
      </c>
      <c r="N113" s="107"/>
      <c r="O113" s="107"/>
      <c r="P113" s="107"/>
      <c r="Q113" s="107"/>
      <c r="R113" s="107"/>
      <c r="S113" s="107">
        <f t="shared" si="26"/>
        <v>0</v>
      </c>
      <c r="T113" s="101">
        <f t="shared" si="25"/>
        <v>0</v>
      </c>
      <c r="U113" s="106">
        <f t="shared" si="29"/>
        <v>0</v>
      </c>
      <c r="V113" s="106">
        <f t="shared" si="30"/>
        <v>8400</v>
      </c>
      <c r="W113" s="106">
        <f t="shared" si="31"/>
        <v>0</v>
      </c>
      <c r="X113" s="106">
        <f t="shared" si="27"/>
        <v>0</v>
      </c>
      <c r="Y113" s="106">
        <f t="shared" si="32"/>
        <v>0</v>
      </c>
      <c r="Z113" s="106">
        <f t="shared" si="28"/>
        <v>8400</v>
      </c>
    </row>
    <row r="114" spans="1:26" ht="12.75" thickBot="1" x14ac:dyDescent="0.25">
      <c r="A114" s="110">
        <v>2721</v>
      </c>
      <c r="B114" s="141" t="s">
        <v>174</v>
      </c>
      <c r="C114" s="107">
        <v>10804</v>
      </c>
      <c r="D114" s="107">
        <v>16500</v>
      </c>
      <c r="E114" s="107"/>
      <c r="F114" s="103"/>
      <c r="G114" s="104">
        <f t="shared" si="23"/>
        <v>27304</v>
      </c>
      <c r="H114" s="107">
        <v>10804</v>
      </c>
      <c r="I114" s="107">
        <v>16500</v>
      </c>
      <c r="J114" s="110"/>
      <c r="K114" s="110"/>
      <c r="L114" s="107">
        <v>4196</v>
      </c>
      <c r="M114" s="105">
        <f t="shared" si="24"/>
        <v>31500</v>
      </c>
      <c r="N114" s="107"/>
      <c r="O114" s="107"/>
      <c r="P114" s="107"/>
      <c r="Q114" s="107"/>
      <c r="R114" s="107"/>
      <c r="S114" s="107">
        <f t="shared" si="26"/>
        <v>0</v>
      </c>
      <c r="T114" s="101">
        <f t="shared" si="25"/>
        <v>0</v>
      </c>
      <c r="U114" s="106">
        <f t="shared" si="29"/>
        <v>10804</v>
      </c>
      <c r="V114" s="106">
        <f t="shared" si="30"/>
        <v>16500</v>
      </c>
      <c r="W114" s="106">
        <f t="shared" si="31"/>
        <v>0</v>
      </c>
      <c r="X114" s="106">
        <f t="shared" si="27"/>
        <v>0</v>
      </c>
      <c r="Y114" s="106">
        <f t="shared" si="32"/>
        <v>4196</v>
      </c>
      <c r="Z114" s="106">
        <f t="shared" si="28"/>
        <v>31500</v>
      </c>
    </row>
    <row r="115" spans="1:26" ht="12.75" thickBot="1" x14ac:dyDescent="0.25">
      <c r="A115" s="110">
        <v>2731</v>
      </c>
      <c r="B115" s="141" t="s">
        <v>175</v>
      </c>
      <c r="C115" s="107"/>
      <c r="D115" s="107"/>
      <c r="E115" s="107"/>
      <c r="F115" s="103"/>
      <c r="G115" s="104">
        <f t="shared" si="23"/>
        <v>0</v>
      </c>
      <c r="H115" s="107"/>
      <c r="I115" s="107"/>
      <c r="J115" s="110"/>
      <c r="K115" s="110"/>
      <c r="L115" s="107"/>
      <c r="M115" s="105">
        <f t="shared" si="24"/>
        <v>0</v>
      </c>
      <c r="N115" s="107"/>
      <c r="O115" s="107"/>
      <c r="P115" s="107"/>
      <c r="Q115" s="107"/>
      <c r="R115" s="107"/>
      <c r="S115" s="107">
        <f t="shared" si="26"/>
        <v>0</v>
      </c>
      <c r="T115" s="101" t="e">
        <f t="shared" si="25"/>
        <v>#DIV/0!</v>
      </c>
      <c r="U115" s="106">
        <f t="shared" si="29"/>
        <v>0</v>
      </c>
      <c r="V115" s="106">
        <f t="shared" si="30"/>
        <v>0</v>
      </c>
      <c r="W115" s="106">
        <f t="shared" si="31"/>
        <v>0</v>
      </c>
      <c r="X115" s="106">
        <f t="shared" si="27"/>
        <v>0</v>
      </c>
      <c r="Y115" s="106">
        <f t="shared" si="32"/>
        <v>0</v>
      </c>
      <c r="Z115" s="106">
        <f t="shared" si="28"/>
        <v>0</v>
      </c>
    </row>
    <row r="116" spans="1:26" ht="12.75" thickBot="1" x14ac:dyDescent="0.25">
      <c r="A116" s="110">
        <v>2741</v>
      </c>
      <c r="B116" s="141" t="s">
        <v>176</v>
      </c>
      <c r="C116" s="107">
        <v>1500</v>
      </c>
      <c r="D116" s="107"/>
      <c r="E116" s="107"/>
      <c r="F116" s="103"/>
      <c r="G116" s="104">
        <f t="shared" si="23"/>
        <v>1500</v>
      </c>
      <c r="H116" s="107">
        <v>1500</v>
      </c>
      <c r="I116" s="107"/>
      <c r="J116" s="110"/>
      <c r="K116" s="110"/>
      <c r="L116" s="107"/>
      <c r="M116" s="105">
        <f t="shared" si="24"/>
        <v>1500</v>
      </c>
      <c r="N116" s="107"/>
      <c r="O116" s="107"/>
      <c r="P116" s="107"/>
      <c r="Q116" s="107"/>
      <c r="R116" s="107"/>
      <c r="S116" s="107">
        <f t="shared" si="26"/>
        <v>0</v>
      </c>
      <c r="T116" s="101">
        <f t="shared" si="25"/>
        <v>0</v>
      </c>
      <c r="U116" s="106">
        <f t="shared" si="29"/>
        <v>1500</v>
      </c>
      <c r="V116" s="106">
        <f t="shared" si="30"/>
        <v>0</v>
      </c>
      <c r="W116" s="106">
        <f t="shared" si="31"/>
        <v>0</v>
      </c>
      <c r="X116" s="106">
        <f t="shared" si="27"/>
        <v>0</v>
      </c>
      <c r="Y116" s="106">
        <f t="shared" si="32"/>
        <v>0</v>
      </c>
      <c r="Z116" s="106">
        <f t="shared" si="28"/>
        <v>1500</v>
      </c>
    </row>
    <row r="117" spans="1:26" ht="24.75" thickBot="1" x14ac:dyDescent="0.25">
      <c r="A117" s="110">
        <v>2751</v>
      </c>
      <c r="B117" s="141" t="s">
        <v>177</v>
      </c>
      <c r="C117" s="107"/>
      <c r="D117" s="107"/>
      <c r="E117" s="107"/>
      <c r="F117" s="103"/>
      <c r="G117" s="104">
        <f t="shared" si="23"/>
        <v>0</v>
      </c>
      <c r="H117" s="107"/>
      <c r="I117" s="107"/>
      <c r="J117" s="110"/>
      <c r="K117" s="110"/>
      <c r="L117" s="107"/>
      <c r="M117" s="105">
        <f t="shared" si="24"/>
        <v>0</v>
      </c>
      <c r="N117" s="107"/>
      <c r="O117" s="107"/>
      <c r="P117" s="107"/>
      <c r="Q117" s="107"/>
      <c r="R117" s="107"/>
      <c r="S117" s="107">
        <f t="shared" si="26"/>
        <v>0</v>
      </c>
      <c r="T117" s="101" t="e">
        <f t="shared" si="25"/>
        <v>#DIV/0!</v>
      </c>
      <c r="U117" s="106">
        <f t="shared" si="29"/>
        <v>0</v>
      </c>
      <c r="V117" s="106">
        <f t="shared" si="30"/>
        <v>0</v>
      </c>
      <c r="W117" s="106">
        <f t="shared" si="31"/>
        <v>0</v>
      </c>
      <c r="X117" s="106">
        <f t="shared" si="27"/>
        <v>0</v>
      </c>
      <c r="Y117" s="106">
        <f t="shared" si="32"/>
        <v>0</v>
      </c>
      <c r="Z117" s="106">
        <f t="shared" si="28"/>
        <v>0</v>
      </c>
    </row>
    <row r="118" spans="1:26" ht="12.75" thickBot="1" x14ac:dyDescent="0.25">
      <c r="A118" s="110">
        <v>2811</v>
      </c>
      <c r="B118" s="141" t="s">
        <v>178</v>
      </c>
      <c r="C118" s="107"/>
      <c r="D118" s="107"/>
      <c r="E118" s="107"/>
      <c r="F118" s="103"/>
      <c r="G118" s="104">
        <f t="shared" si="23"/>
        <v>0</v>
      </c>
      <c r="H118" s="107"/>
      <c r="I118" s="107"/>
      <c r="J118" s="110"/>
      <c r="K118" s="110"/>
      <c r="L118" s="107"/>
      <c r="M118" s="105">
        <f t="shared" si="24"/>
        <v>0</v>
      </c>
      <c r="N118" s="107"/>
      <c r="O118" s="107"/>
      <c r="P118" s="107"/>
      <c r="Q118" s="107"/>
      <c r="R118" s="107"/>
      <c r="S118" s="107">
        <f t="shared" si="26"/>
        <v>0</v>
      </c>
      <c r="T118" s="101" t="e">
        <f t="shared" si="25"/>
        <v>#DIV/0!</v>
      </c>
      <c r="U118" s="106">
        <f t="shared" si="29"/>
        <v>0</v>
      </c>
      <c r="V118" s="106">
        <f t="shared" si="30"/>
        <v>0</v>
      </c>
      <c r="W118" s="106">
        <f t="shared" si="31"/>
        <v>0</v>
      </c>
      <c r="X118" s="106">
        <f t="shared" si="27"/>
        <v>0</v>
      </c>
      <c r="Y118" s="106">
        <f t="shared" si="32"/>
        <v>0</v>
      </c>
      <c r="Z118" s="106">
        <f t="shared" si="28"/>
        <v>0</v>
      </c>
    </row>
    <row r="119" spans="1:26" ht="12.75" thickBot="1" x14ac:dyDescent="0.25">
      <c r="A119" s="110">
        <v>2821</v>
      </c>
      <c r="B119" s="141" t="s">
        <v>179</v>
      </c>
      <c r="C119" s="107"/>
      <c r="D119" s="107"/>
      <c r="E119" s="107"/>
      <c r="F119" s="103"/>
      <c r="G119" s="104">
        <f t="shared" si="23"/>
        <v>0</v>
      </c>
      <c r="H119" s="107"/>
      <c r="I119" s="107"/>
      <c r="J119" s="110"/>
      <c r="K119" s="110"/>
      <c r="L119" s="107"/>
      <c r="M119" s="105">
        <f t="shared" si="24"/>
        <v>0</v>
      </c>
      <c r="N119" s="107"/>
      <c r="O119" s="107"/>
      <c r="P119" s="107"/>
      <c r="Q119" s="107"/>
      <c r="R119" s="107"/>
      <c r="S119" s="107">
        <f t="shared" si="26"/>
        <v>0</v>
      </c>
      <c r="T119" s="101" t="e">
        <f t="shared" si="25"/>
        <v>#DIV/0!</v>
      </c>
      <c r="U119" s="106">
        <f t="shared" si="29"/>
        <v>0</v>
      </c>
      <c r="V119" s="106">
        <f t="shared" si="30"/>
        <v>0</v>
      </c>
      <c r="W119" s="106">
        <f t="shared" si="31"/>
        <v>0</v>
      </c>
      <c r="X119" s="106">
        <f t="shared" si="27"/>
        <v>0</v>
      </c>
      <c r="Y119" s="106">
        <f t="shared" si="32"/>
        <v>0</v>
      </c>
      <c r="Z119" s="106">
        <f t="shared" si="28"/>
        <v>0</v>
      </c>
    </row>
    <row r="120" spans="1:26" ht="12.75" thickBot="1" x14ac:dyDescent="0.25">
      <c r="A120" s="110">
        <v>2831</v>
      </c>
      <c r="B120" s="141" t="s">
        <v>180</v>
      </c>
      <c r="C120" s="107"/>
      <c r="D120" s="107"/>
      <c r="E120" s="107"/>
      <c r="F120" s="103"/>
      <c r="G120" s="104">
        <f t="shared" si="23"/>
        <v>0</v>
      </c>
      <c r="H120" s="107"/>
      <c r="I120" s="107"/>
      <c r="J120" s="110"/>
      <c r="K120" s="110"/>
      <c r="L120" s="107"/>
      <c r="M120" s="105">
        <f t="shared" si="24"/>
        <v>0</v>
      </c>
      <c r="N120" s="107"/>
      <c r="O120" s="107"/>
      <c r="P120" s="107"/>
      <c r="Q120" s="107"/>
      <c r="R120" s="107"/>
      <c r="S120" s="107">
        <f t="shared" si="26"/>
        <v>0</v>
      </c>
      <c r="T120" s="101" t="e">
        <f t="shared" si="25"/>
        <v>#DIV/0!</v>
      </c>
      <c r="U120" s="106">
        <f t="shared" si="29"/>
        <v>0</v>
      </c>
      <c r="V120" s="106">
        <f t="shared" si="30"/>
        <v>0</v>
      </c>
      <c r="W120" s="106">
        <f t="shared" si="31"/>
        <v>0</v>
      </c>
      <c r="X120" s="106">
        <f t="shared" si="27"/>
        <v>0</v>
      </c>
      <c r="Y120" s="106">
        <f t="shared" si="32"/>
        <v>0</v>
      </c>
      <c r="Z120" s="106">
        <f t="shared" si="28"/>
        <v>0</v>
      </c>
    </row>
    <row r="121" spans="1:26" ht="12.75" thickBot="1" x14ac:dyDescent="0.25">
      <c r="A121" s="110">
        <v>2911</v>
      </c>
      <c r="B121" s="141" t="s">
        <v>181</v>
      </c>
      <c r="C121" s="107">
        <v>10000</v>
      </c>
      <c r="D121" s="107">
        <v>11900</v>
      </c>
      <c r="E121" s="107"/>
      <c r="F121" s="103"/>
      <c r="G121" s="104">
        <f t="shared" si="23"/>
        <v>21900</v>
      </c>
      <c r="H121" s="107">
        <v>10000</v>
      </c>
      <c r="I121" s="107">
        <v>11900</v>
      </c>
      <c r="J121" s="110"/>
      <c r="K121" s="110"/>
      <c r="L121" s="107">
        <v>1900</v>
      </c>
      <c r="M121" s="105">
        <f t="shared" si="24"/>
        <v>23800</v>
      </c>
      <c r="N121" s="107"/>
      <c r="O121" s="107"/>
      <c r="P121" s="107"/>
      <c r="Q121" s="107"/>
      <c r="R121" s="107"/>
      <c r="S121" s="107">
        <f t="shared" si="26"/>
        <v>0</v>
      </c>
      <c r="T121" s="101">
        <f t="shared" si="25"/>
        <v>0</v>
      </c>
      <c r="U121" s="106">
        <f t="shared" si="29"/>
        <v>10000</v>
      </c>
      <c r="V121" s="106">
        <f t="shared" si="30"/>
        <v>11900</v>
      </c>
      <c r="W121" s="106">
        <f t="shared" si="31"/>
        <v>0</v>
      </c>
      <c r="X121" s="106">
        <f t="shared" si="27"/>
        <v>0</v>
      </c>
      <c r="Y121" s="106">
        <f t="shared" si="32"/>
        <v>1900</v>
      </c>
      <c r="Z121" s="106">
        <f t="shared" si="28"/>
        <v>23800</v>
      </c>
    </row>
    <row r="122" spans="1:26" ht="12.75" thickBot="1" x14ac:dyDescent="0.3">
      <c r="A122" s="110">
        <v>2921</v>
      </c>
      <c r="B122" s="119" t="s">
        <v>182</v>
      </c>
      <c r="C122" s="107">
        <v>5000</v>
      </c>
      <c r="D122" s="107">
        <v>4200</v>
      </c>
      <c r="E122" s="107"/>
      <c r="F122" s="103"/>
      <c r="G122" s="104">
        <f t="shared" si="23"/>
        <v>9200</v>
      </c>
      <c r="H122" s="107">
        <v>5000</v>
      </c>
      <c r="I122" s="107">
        <v>4200</v>
      </c>
      <c r="J122" s="110"/>
      <c r="K122" s="110"/>
      <c r="L122" s="107"/>
      <c r="M122" s="105">
        <f t="shared" si="24"/>
        <v>9200</v>
      </c>
      <c r="N122" s="107"/>
      <c r="O122" s="107"/>
      <c r="P122" s="107"/>
      <c r="Q122" s="107"/>
      <c r="R122" s="107"/>
      <c r="S122" s="107">
        <f t="shared" si="26"/>
        <v>0</v>
      </c>
      <c r="T122" s="101">
        <f t="shared" si="25"/>
        <v>0</v>
      </c>
      <c r="U122" s="106">
        <f t="shared" si="29"/>
        <v>5000</v>
      </c>
      <c r="V122" s="106">
        <f t="shared" si="30"/>
        <v>4200</v>
      </c>
      <c r="W122" s="106">
        <f t="shared" si="31"/>
        <v>0</v>
      </c>
      <c r="X122" s="106">
        <f t="shared" si="27"/>
        <v>0</v>
      </c>
      <c r="Y122" s="106">
        <f t="shared" si="32"/>
        <v>0</v>
      </c>
      <c r="Z122" s="106">
        <f t="shared" si="28"/>
        <v>9200</v>
      </c>
    </row>
    <row r="123" spans="1:26" ht="24.75" thickBot="1" x14ac:dyDescent="0.25">
      <c r="A123" s="110">
        <v>2931</v>
      </c>
      <c r="B123" s="141" t="s">
        <v>183</v>
      </c>
      <c r="C123" s="107">
        <v>5500</v>
      </c>
      <c r="D123" s="107">
        <v>3000</v>
      </c>
      <c r="E123" s="107"/>
      <c r="F123" s="103"/>
      <c r="G123" s="104">
        <f t="shared" si="23"/>
        <v>8500</v>
      </c>
      <c r="H123" s="107">
        <v>5500</v>
      </c>
      <c r="I123" s="107">
        <v>3000</v>
      </c>
      <c r="J123" s="110"/>
      <c r="K123" s="110"/>
      <c r="L123" s="107"/>
      <c r="M123" s="105">
        <f t="shared" si="24"/>
        <v>8500</v>
      </c>
      <c r="N123" s="107"/>
      <c r="O123" s="107"/>
      <c r="P123" s="107"/>
      <c r="Q123" s="107"/>
      <c r="R123" s="107"/>
      <c r="S123" s="107">
        <f t="shared" si="26"/>
        <v>0</v>
      </c>
      <c r="T123" s="101">
        <f t="shared" si="25"/>
        <v>0</v>
      </c>
      <c r="U123" s="106">
        <f t="shared" si="29"/>
        <v>5500</v>
      </c>
      <c r="V123" s="106">
        <f t="shared" si="30"/>
        <v>3000</v>
      </c>
      <c r="W123" s="106">
        <f t="shared" si="31"/>
        <v>0</v>
      </c>
      <c r="X123" s="106">
        <f t="shared" si="27"/>
        <v>0</v>
      </c>
      <c r="Y123" s="106">
        <f t="shared" si="32"/>
        <v>0</v>
      </c>
      <c r="Z123" s="106">
        <f t="shared" si="28"/>
        <v>8500</v>
      </c>
    </row>
    <row r="124" spans="1:26" ht="24.75" thickBot="1" x14ac:dyDescent="0.25">
      <c r="A124" s="110">
        <v>2941</v>
      </c>
      <c r="B124" s="141" t="s">
        <v>184</v>
      </c>
      <c r="C124" s="107">
        <v>1200</v>
      </c>
      <c r="D124" s="107"/>
      <c r="E124" s="107"/>
      <c r="F124" s="103"/>
      <c r="G124" s="104">
        <f t="shared" si="23"/>
        <v>1200</v>
      </c>
      <c r="H124" s="107">
        <v>1200</v>
      </c>
      <c r="I124" s="107"/>
      <c r="J124" s="110"/>
      <c r="K124" s="110"/>
      <c r="L124" s="107">
        <v>3000</v>
      </c>
      <c r="M124" s="105">
        <f t="shared" si="24"/>
        <v>4200</v>
      </c>
      <c r="N124" s="107"/>
      <c r="O124" s="107"/>
      <c r="P124" s="107"/>
      <c r="Q124" s="107"/>
      <c r="R124" s="107"/>
      <c r="S124" s="107">
        <f t="shared" si="26"/>
        <v>0</v>
      </c>
      <c r="T124" s="101">
        <f t="shared" si="25"/>
        <v>0</v>
      </c>
      <c r="U124" s="106">
        <f t="shared" si="29"/>
        <v>1200</v>
      </c>
      <c r="V124" s="106">
        <f t="shared" si="30"/>
        <v>0</v>
      </c>
      <c r="W124" s="106">
        <f t="shared" si="31"/>
        <v>0</v>
      </c>
      <c r="X124" s="106">
        <f t="shared" si="27"/>
        <v>0</v>
      </c>
      <c r="Y124" s="106">
        <f t="shared" si="32"/>
        <v>3000</v>
      </c>
      <c r="Z124" s="106">
        <f t="shared" si="28"/>
        <v>4200</v>
      </c>
    </row>
    <row r="125" spans="1:26" ht="24.75" thickBot="1" x14ac:dyDescent="0.25">
      <c r="A125" s="110">
        <v>2951</v>
      </c>
      <c r="B125" s="141" t="s">
        <v>185</v>
      </c>
      <c r="C125" s="107">
        <v>11100</v>
      </c>
      <c r="D125" s="107">
        <v>13600</v>
      </c>
      <c r="E125" s="107"/>
      <c r="F125" s="103"/>
      <c r="G125" s="104">
        <f t="shared" si="23"/>
        <v>24700</v>
      </c>
      <c r="H125" s="107">
        <v>11100</v>
      </c>
      <c r="I125" s="107">
        <v>13600</v>
      </c>
      <c r="J125" s="110"/>
      <c r="K125" s="110"/>
      <c r="L125" s="107">
        <v>2900</v>
      </c>
      <c r="M125" s="105">
        <f t="shared" si="24"/>
        <v>27600</v>
      </c>
      <c r="N125" s="107"/>
      <c r="O125" s="107"/>
      <c r="P125" s="107"/>
      <c r="Q125" s="107"/>
      <c r="R125" s="107"/>
      <c r="S125" s="107">
        <f t="shared" si="26"/>
        <v>0</v>
      </c>
      <c r="T125" s="101">
        <f t="shared" si="25"/>
        <v>0</v>
      </c>
      <c r="U125" s="106">
        <f t="shared" si="29"/>
        <v>11100</v>
      </c>
      <c r="V125" s="106">
        <f t="shared" si="30"/>
        <v>13600</v>
      </c>
      <c r="W125" s="106">
        <f t="shared" si="31"/>
        <v>0</v>
      </c>
      <c r="X125" s="106">
        <f t="shared" si="27"/>
        <v>0</v>
      </c>
      <c r="Y125" s="106">
        <f t="shared" si="32"/>
        <v>2900</v>
      </c>
      <c r="Z125" s="106">
        <f t="shared" si="28"/>
        <v>27600</v>
      </c>
    </row>
    <row r="126" spans="1:26" ht="24.75" thickBot="1" x14ac:dyDescent="0.25">
      <c r="A126" s="110">
        <v>2961</v>
      </c>
      <c r="B126" s="141" t="s">
        <v>186</v>
      </c>
      <c r="C126" s="107"/>
      <c r="D126" s="107"/>
      <c r="E126" s="107"/>
      <c r="F126" s="103"/>
      <c r="G126" s="104">
        <f t="shared" si="23"/>
        <v>0</v>
      </c>
      <c r="H126" s="107"/>
      <c r="I126" s="107"/>
      <c r="J126" s="110"/>
      <c r="K126" s="110"/>
      <c r="L126" s="107">
        <v>2700</v>
      </c>
      <c r="M126" s="105">
        <f t="shared" si="24"/>
        <v>2700</v>
      </c>
      <c r="N126" s="107"/>
      <c r="O126" s="107"/>
      <c r="P126" s="107"/>
      <c r="Q126" s="107"/>
      <c r="R126" s="107"/>
      <c r="S126" s="107">
        <f t="shared" si="26"/>
        <v>0</v>
      </c>
      <c r="T126" s="101">
        <f t="shared" si="25"/>
        <v>0</v>
      </c>
      <c r="U126" s="106">
        <f t="shared" si="29"/>
        <v>0</v>
      </c>
      <c r="V126" s="106">
        <f t="shared" si="30"/>
        <v>0</v>
      </c>
      <c r="W126" s="106">
        <f t="shared" si="31"/>
        <v>0</v>
      </c>
      <c r="X126" s="106">
        <f t="shared" si="27"/>
        <v>0</v>
      </c>
      <c r="Y126" s="106">
        <f t="shared" si="32"/>
        <v>2700</v>
      </c>
      <c r="Z126" s="106">
        <f t="shared" si="28"/>
        <v>2700</v>
      </c>
    </row>
    <row r="127" spans="1:26" ht="24.75" thickBot="1" x14ac:dyDescent="0.25">
      <c r="A127" s="110">
        <v>2971</v>
      </c>
      <c r="B127" s="141" t="s">
        <v>187</v>
      </c>
      <c r="C127" s="107"/>
      <c r="D127" s="107"/>
      <c r="E127" s="107"/>
      <c r="F127" s="103"/>
      <c r="G127" s="104">
        <f t="shared" si="23"/>
        <v>0</v>
      </c>
      <c r="H127" s="107"/>
      <c r="I127" s="107"/>
      <c r="J127" s="110"/>
      <c r="K127" s="110"/>
      <c r="L127" s="107"/>
      <c r="M127" s="105">
        <f t="shared" si="24"/>
        <v>0</v>
      </c>
      <c r="N127" s="107"/>
      <c r="O127" s="107"/>
      <c r="P127" s="107"/>
      <c r="Q127" s="107"/>
      <c r="R127" s="107"/>
      <c r="S127" s="107">
        <f t="shared" si="26"/>
        <v>0</v>
      </c>
      <c r="T127" s="101" t="e">
        <f t="shared" si="25"/>
        <v>#DIV/0!</v>
      </c>
      <c r="U127" s="106">
        <f t="shared" si="29"/>
        <v>0</v>
      </c>
      <c r="V127" s="106">
        <f t="shared" si="30"/>
        <v>0</v>
      </c>
      <c r="W127" s="106">
        <f t="shared" si="31"/>
        <v>0</v>
      </c>
      <c r="X127" s="106">
        <f t="shared" si="27"/>
        <v>0</v>
      </c>
      <c r="Y127" s="106">
        <f t="shared" si="32"/>
        <v>0</v>
      </c>
      <c r="Z127" s="106">
        <f t="shared" si="28"/>
        <v>0</v>
      </c>
    </row>
    <row r="128" spans="1:26" ht="24.75" thickBot="1" x14ac:dyDescent="0.25">
      <c r="A128" s="110">
        <v>2981</v>
      </c>
      <c r="B128" s="141" t="s">
        <v>188</v>
      </c>
      <c r="C128" s="107"/>
      <c r="D128" s="107"/>
      <c r="E128" s="107"/>
      <c r="F128" s="103"/>
      <c r="G128" s="104">
        <f t="shared" si="23"/>
        <v>0</v>
      </c>
      <c r="H128" s="107"/>
      <c r="I128" s="107"/>
      <c r="J128" s="110"/>
      <c r="K128" s="110"/>
      <c r="L128" s="107"/>
      <c r="M128" s="105">
        <f t="shared" si="24"/>
        <v>0</v>
      </c>
      <c r="N128" s="107"/>
      <c r="O128" s="107"/>
      <c r="P128" s="107"/>
      <c r="Q128" s="107"/>
      <c r="R128" s="107"/>
      <c r="S128" s="107">
        <f t="shared" si="26"/>
        <v>0</v>
      </c>
      <c r="T128" s="101" t="e">
        <f t="shared" si="25"/>
        <v>#DIV/0!</v>
      </c>
      <c r="U128" s="106">
        <f t="shared" si="29"/>
        <v>0</v>
      </c>
      <c r="V128" s="106">
        <f t="shared" si="30"/>
        <v>0</v>
      </c>
      <c r="W128" s="106">
        <f t="shared" si="31"/>
        <v>0</v>
      </c>
      <c r="X128" s="106">
        <f t="shared" si="27"/>
        <v>0</v>
      </c>
      <c r="Y128" s="106">
        <f t="shared" si="32"/>
        <v>0</v>
      </c>
      <c r="Z128" s="106">
        <f t="shared" si="28"/>
        <v>0</v>
      </c>
    </row>
    <row r="129" spans="1:26" ht="24.75" thickBot="1" x14ac:dyDescent="0.25">
      <c r="A129" s="114">
        <v>2991</v>
      </c>
      <c r="B129" s="143" t="s">
        <v>189</v>
      </c>
      <c r="C129" s="113"/>
      <c r="D129" s="113">
        <v>2200</v>
      </c>
      <c r="E129" s="113"/>
      <c r="F129" s="303"/>
      <c r="G129" s="104">
        <f t="shared" si="23"/>
        <v>2200</v>
      </c>
      <c r="H129" s="113"/>
      <c r="I129" s="113">
        <v>2200</v>
      </c>
      <c r="J129" s="114"/>
      <c r="K129" s="114"/>
      <c r="L129" s="113"/>
      <c r="M129" s="105">
        <f t="shared" si="24"/>
        <v>2200</v>
      </c>
      <c r="N129" s="113"/>
      <c r="O129" s="113"/>
      <c r="P129" s="113"/>
      <c r="Q129" s="113"/>
      <c r="R129" s="113"/>
      <c r="S129" s="107">
        <f t="shared" si="26"/>
        <v>0</v>
      </c>
      <c r="T129" s="101">
        <f t="shared" si="25"/>
        <v>0</v>
      </c>
      <c r="U129" s="116">
        <f t="shared" si="29"/>
        <v>0</v>
      </c>
      <c r="V129" s="116">
        <f t="shared" si="30"/>
        <v>2200</v>
      </c>
      <c r="W129" s="116">
        <f t="shared" si="31"/>
        <v>0</v>
      </c>
      <c r="X129" s="116">
        <f t="shared" si="27"/>
        <v>0</v>
      </c>
      <c r="Y129" s="116">
        <f t="shared" si="32"/>
        <v>0</v>
      </c>
      <c r="Z129" s="106">
        <f t="shared" si="28"/>
        <v>2200</v>
      </c>
    </row>
    <row r="130" spans="1:26" ht="12.75" thickBot="1" x14ac:dyDescent="0.25">
      <c r="A130" s="146">
        <v>3000</v>
      </c>
      <c r="B130" s="144" t="s">
        <v>637</v>
      </c>
      <c r="C130" s="308">
        <f t="shared" ref="C130:F130" si="33">SUM(C131:C240)</f>
        <v>1540077</v>
      </c>
      <c r="D130" s="308">
        <f t="shared" si="33"/>
        <v>178049</v>
      </c>
      <c r="E130" s="308">
        <f t="shared" si="33"/>
        <v>0</v>
      </c>
      <c r="F130" s="308">
        <f t="shared" si="33"/>
        <v>0</v>
      </c>
      <c r="G130" s="308">
        <f>SUM(C130+D130+E130+F130)</f>
        <v>1718126</v>
      </c>
      <c r="H130" s="308">
        <f t="shared" ref="H130" si="34">SUM(H131:H240)</f>
        <v>1540077</v>
      </c>
      <c r="I130" s="308">
        <f t="shared" ref="I130:L130" si="35">SUM(I131:I240)</f>
        <v>178049</v>
      </c>
      <c r="J130" s="308">
        <f t="shared" si="35"/>
        <v>0</v>
      </c>
      <c r="K130" s="308">
        <f t="shared" si="35"/>
        <v>0</v>
      </c>
      <c r="L130" s="308">
        <f t="shared" si="35"/>
        <v>675016</v>
      </c>
      <c r="M130" s="308">
        <f>SUM(H130:L130)</f>
        <v>2393142</v>
      </c>
      <c r="N130" s="100">
        <f t="shared" ref="N130:R130" si="36">SUM(N131:N240)</f>
        <v>225823.79000000004</v>
      </c>
      <c r="O130" s="100">
        <f t="shared" si="36"/>
        <v>1000</v>
      </c>
      <c r="P130" s="100">
        <f t="shared" si="36"/>
        <v>0</v>
      </c>
      <c r="Q130" s="100">
        <f t="shared" si="36"/>
        <v>0</v>
      </c>
      <c r="R130" s="100">
        <f t="shared" si="36"/>
        <v>7309.7800000000007</v>
      </c>
      <c r="S130" s="308">
        <f>SUM(N130:R130)</f>
        <v>234133.57000000004</v>
      </c>
      <c r="T130" s="101">
        <f t="shared" si="25"/>
        <v>9.7835218302967417E-2</v>
      </c>
      <c r="U130" s="308">
        <f t="shared" ref="U130:Y130" si="37">SUM(U131:U240)</f>
        <v>1314253.21</v>
      </c>
      <c r="V130" s="308">
        <f t="shared" si="37"/>
        <v>177049</v>
      </c>
      <c r="W130" s="308">
        <f t="shared" si="37"/>
        <v>0</v>
      </c>
      <c r="X130" s="308">
        <f t="shared" si="37"/>
        <v>0</v>
      </c>
      <c r="Y130" s="308">
        <f t="shared" si="37"/>
        <v>667706.22</v>
      </c>
      <c r="Z130" s="308">
        <f>SUM(U130:Y130)</f>
        <v>2159008.4299999997</v>
      </c>
    </row>
    <row r="131" spans="1:26" ht="12.75" thickBot="1" x14ac:dyDescent="0.25">
      <c r="A131" s="111">
        <v>3111</v>
      </c>
      <c r="B131" s="140" t="s">
        <v>190</v>
      </c>
      <c r="C131" s="103">
        <v>72600</v>
      </c>
      <c r="D131" s="103">
        <v>6600</v>
      </c>
      <c r="E131" s="103"/>
      <c r="F131" s="103"/>
      <c r="G131" s="109">
        <f>SUM(C131:E131)</f>
        <v>79200</v>
      </c>
      <c r="H131" s="103">
        <v>72600</v>
      </c>
      <c r="I131" s="103">
        <v>6600</v>
      </c>
      <c r="J131" s="111"/>
      <c r="K131" s="111"/>
      <c r="L131" s="103"/>
      <c r="M131" s="105">
        <f t="shared" ref="M131:M194" si="38">SUM(G131:L131)</f>
        <v>158400</v>
      </c>
      <c r="N131" s="103">
        <v>20050</v>
      </c>
      <c r="O131" s="103"/>
      <c r="P131" s="103"/>
      <c r="Q131" s="103"/>
      <c r="R131" s="103"/>
      <c r="S131" s="107">
        <f t="shared" si="26"/>
        <v>20050</v>
      </c>
      <c r="T131" s="101">
        <f t="shared" si="25"/>
        <v>0.12657828282828282</v>
      </c>
      <c r="U131" s="106">
        <f t="shared" ref="U131:U162" si="39">H131-N131</f>
        <v>52550</v>
      </c>
      <c r="V131" s="106">
        <f t="shared" ref="V131:V162" si="40">+I131-O131</f>
        <v>6600</v>
      </c>
      <c r="W131" s="106">
        <f t="shared" ref="W131:W162" si="41">J131-P131</f>
        <v>0</v>
      </c>
      <c r="X131" s="106">
        <f t="shared" ref="X131:X194" si="42">K131-Q131</f>
        <v>0</v>
      </c>
      <c r="Y131" s="106">
        <f t="shared" ref="Y131:Y162" si="43">L131-R131</f>
        <v>0</v>
      </c>
      <c r="Z131" s="106">
        <f t="shared" ref="Z131:Z194" si="44">SUM(U131:Y131)</f>
        <v>59150</v>
      </c>
    </row>
    <row r="132" spans="1:26" ht="12.75" thickBot="1" x14ac:dyDescent="0.25">
      <c r="A132" s="110">
        <v>3112</v>
      </c>
      <c r="B132" s="141" t="s">
        <v>191</v>
      </c>
      <c r="C132" s="107"/>
      <c r="D132" s="107"/>
      <c r="E132" s="107"/>
      <c r="F132" s="107"/>
      <c r="G132" s="109">
        <f t="shared" ref="G132:G195" si="45">SUM(C132:E132)</f>
        <v>0</v>
      </c>
      <c r="H132" s="107"/>
      <c r="I132" s="107"/>
      <c r="J132" s="110"/>
      <c r="K132" s="110"/>
      <c r="L132" s="107"/>
      <c r="M132" s="105">
        <f t="shared" si="38"/>
        <v>0</v>
      </c>
      <c r="N132" s="107"/>
      <c r="O132" s="107"/>
      <c r="P132" s="107"/>
      <c r="Q132" s="107"/>
      <c r="R132" s="107"/>
      <c r="S132" s="107">
        <f t="shared" si="26"/>
        <v>0</v>
      </c>
      <c r="T132" s="101" t="e">
        <f t="shared" si="25"/>
        <v>#DIV/0!</v>
      </c>
      <c r="U132" s="106">
        <f t="shared" si="39"/>
        <v>0</v>
      </c>
      <c r="V132" s="106">
        <f t="shared" si="40"/>
        <v>0</v>
      </c>
      <c r="W132" s="106">
        <f t="shared" si="41"/>
        <v>0</v>
      </c>
      <c r="X132" s="106">
        <f t="shared" si="42"/>
        <v>0</v>
      </c>
      <c r="Y132" s="106">
        <f t="shared" si="43"/>
        <v>0</v>
      </c>
      <c r="Z132" s="106">
        <f t="shared" si="44"/>
        <v>0</v>
      </c>
    </row>
    <row r="133" spans="1:26" ht="24.75" thickBot="1" x14ac:dyDescent="0.25">
      <c r="A133" s="110">
        <v>3113</v>
      </c>
      <c r="B133" s="141" t="s">
        <v>192</v>
      </c>
      <c r="C133" s="107"/>
      <c r="D133" s="107"/>
      <c r="E133" s="107"/>
      <c r="F133" s="107"/>
      <c r="G133" s="109">
        <f t="shared" si="45"/>
        <v>0</v>
      </c>
      <c r="H133" s="107"/>
      <c r="I133" s="107"/>
      <c r="J133" s="110"/>
      <c r="K133" s="110"/>
      <c r="L133" s="107"/>
      <c r="M133" s="105">
        <f t="shared" si="38"/>
        <v>0</v>
      </c>
      <c r="N133" s="107"/>
      <c r="O133" s="107"/>
      <c r="P133" s="107"/>
      <c r="Q133" s="107"/>
      <c r="R133" s="107"/>
      <c r="S133" s="107">
        <f t="shared" si="26"/>
        <v>0</v>
      </c>
      <c r="T133" s="101" t="e">
        <f t="shared" si="25"/>
        <v>#DIV/0!</v>
      </c>
      <c r="U133" s="106">
        <f t="shared" si="39"/>
        <v>0</v>
      </c>
      <c r="V133" s="106">
        <f t="shared" si="40"/>
        <v>0</v>
      </c>
      <c r="W133" s="106">
        <f t="shared" si="41"/>
        <v>0</v>
      </c>
      <c r="X133" s="106">
        <f t="shared" si="42"/>
        <v>0</v>
      </c>
      <c r="Y133" s="106">
        <f t="shared" si="43"/>
        <v>0</v>
      </c>
      <c r="Z133" s="106">
        <f t="shared" si="44"/>
        <v>0</v>
      </c>
    </row>
    <row r="134" spans="1:26" ht="12.75" thickBot="1" x14ac:dyDescent="0.25">
      <c r="A134" s="110">
        <v>3121</v>
      </c>
      <c r="B134" s="141" t="s">
        <v>193</v>
      </c>
      <c r="C134" s="107">
        <v>5000</v>
      </c>
      <c r="D134" s="107"/>
      <c r="E134" s="107"/>
      <c r="F134" s="107"/>
      <c r="G134" s="109">
        <f t="shared" si="45"/>
        <v>5000</v>
      </c>
      <c r="H134" s="107">
        <v>5000</v>
      </c>
      <c r="I134" s="107"/>
      <c r="J134" s="110"/>
      <c r="K134" s="110"/>
      <c r="L134" s="107"/>
      <c r="M134" s="105">
        <f t="shared" si="38"/>
        <v>10000</v>
      </c>
      <c r="N134" s="107"/>
      <c r="O134" s="107"/>
      <c r="P134" s="107"/>
      <c r="Q134" s="107"/>
      <c r="R134" s="107"/>
      <c r="S134" s="107">
        <f t="shared" si="26"/>
        <v>0</v>
      </c>
      <c r="T134" s="101">
        <f t="shared" si="25"/>
        <v>0</v>
      </c>
      <c r="U134" s="106">
        <f t="shared" si="39"/>
        <v>5000</v>
      </c>
      <c r="V134" s="106">
        <f t="shared" si="40"/>
        <v>0</v>
      </c>
      <c r="W134" s="106">
        <f t="shared" si="41"/>
        <v>0</v>
      </c>
      <c r="X134" s="106">
        <f t="shared" si="42"/>
        <v>0</v>
      </c>
      <c r="Y134" s="106">
        <f t="shared" si="43"/>
        <v>0</v>
      </c>
      <c r="Z134" s="106">
        <f t="shared" si="44"/>
        <v>5000</v>
      </c>
    </row>
    <row r="135" spans="1:26" ht="12.75" thickBot="1" x14ac:dyDescent="0.25">
      <c r="A135" s="110">
        <v>3131</v>
      </c>
      <c r="B135" s="141" t="s">
        <v>194</v>
      </c>
      <c r="C135" s="107">
        <v>30000</v>
      </c>
      <c r="D135" s="107"/>
      <c r="E135" s="107"/>
      <c r="F135" s="107"/>
      <c r="G135" s="109">
        <f t="shared" si="45"/>
        <v>30000</v>
      </c>
      <c r="H135" s="107">
        <v>30000</v>
      </c>
      <c r="I135" s="107"/>
      <c r="J135" s="110"/>
      <c r="K135" s="110"/>
      <c r="L135" s="107"/>
      <c r="M135" s="105">
        <f t="shared" si="38"/>
        <v>60000</v>
      </c>
      <c r="N135" s="107">
        <v>11266</v>
      </c>
      <c r="O135" s="107"/>
      <c r="P135" s="107"/>
      <c r="Q135" s="107"/>
      <c r="R135" s="107"/>
      <c r="S135" s="107">
        <f t="shared" si="26"/>
        <v>11266</v>
      </c>
      <c r="T135" s="101">
        <f t="shared" ref="T135:T198" si="46">S135/M135</f>
        <v>0.18776666666666667</v>
      </c>
      <c r="U135" s="106">
        <f t="shared" si="39"/>
        <v>18734</v>
      </c>
      <c r="V135" s="106">
        <f t="shared" si="40"/>
        <v>0</v>
      </c>
      <c r="W135" s="106">
        <f t="shared" si="41"/>
        <v>0</v>
      </c>
      <c r="X135" s="106">
        <f t="shared" si="42"/>
        <v>0</v>
      </c>
      <c r="Y135" s="106">
        <f t="shared" si="43"/>
        <v>0</v>
      </c>
      <c r="Z135" s="106">
        <f t="shared" si="44"/>
        <v>18734</v>
      </c>
    </row>
    <row r="136" spans="1:26" ht="12.75" thickBot="1" x14ac:dyDescent="0.25">
      <c r="A136" s="110">
        <v>3141</v>
      </c>
      <c r="B136" s="141" t="s">
        <v>195</v>
      </c>
      <c r="C136" s="107">
        <v>36000</v>
      </c>
      <c r="D136" s="107"/>
      <c r="E136" s="107"/>
      <c r="F136" s="107"/>
      <c r="G136" s="109">
        <f t="shared" si="45"/>
        <v>36000</v>
      </c>
      <c r="H136" s="107">
        <v>36000</v>
      </c>
      <c r="I136" s="107"/>
      <c r="J136" s="110"/>
      <c r="K136" s="110"/>
      <c r="L136" s="107"/>
      <c r="M136" s="105">
        <f t="shared" si="38"/>
        <v>72000</v>
      </c>
      <c r="N136" s="107">
        <v>11645</v>
      </c>
      <c r="O136" s="107"/>
      <c r="P136" s="107"/>
      <c r="Q136" s="107"/>
      <c r="R136" s="107"/>
      <c r="S136" s="107">
        <f t="shared" ref="S136:S199" si="47">SUM(N136:R136)</f>
        <v>11645</v>
      </c>
      <c r="T136" s="101">
        <f t="shared" si="46"/>
        <v>0.16173611111111111</v>
      </c>
      <c r="U136" s="106">
        <f t="shared" si="39"/>
        <v>24355</v>
      </c>
      <c r="V136" s="106">
        <f t="shared" si="40"/>
        <v>0</v>
      </c>
      <c r="W136" s="106">
        <f t="shared" si="41"/>
        <v>0</v>
      </c>
      <c r="X136" s="106">
        <f t="shared" si="42"/>
        <v>0</v>
      </c>
      <c r="Y136" s="106">
        <f t="shared" si="43"/>
        <v>0</v>
      </c>
      <c r="Z136" s="106">
        <f t="shared" si="44"/>
        <v>24355</v>
      </c>
    </row>
    <row r="137" spans="1:26" ht="12.75" thickBot="1" x14ac:dyDescent="0.25">
      <c r="A137" s="110">
        <v>3151</v>
      </c>
      <c r="B137" s="141" t="s">
        <v>196</v>
      </c>
      <c r="C137" s="107"/>
      <c r="D137" s="107"/>
      <c r="E137" s="107"/>
      <c r="F137" s="107"/>
      <c r="G137" s="109">
        <f t="shared" si="45"/>
        <v>0</v>
      </c>
      <c r="H137" s="107"/>
      <c r="I137" s="107"/>
      <c r="J137" s="110"/>
      <c r="K137" s="110"/>
      <c r="L137" s="107"/>
      <c r="M137" s="105">
        <f t="shared" si="38"/>
        <v>0</v>
      </c>
      <c r="N137" s="107"/>
      <c r="O137" s="107"/>
      <c r="P137" s="107"/>
      <c r="Q137" s="107"/>
      <c r="R137" s="107"/>
      <c r="S137" s="107">
        <f t="shared" si="47"/>
        <v>0</v>
      </c>
      <c r="T137" s="101" t="e">
        <f t="shared" si="46"/>
        <v>#DIV/0!</v>
      </c>
      <c r="U137" s="106">
        <f t="shared" si="39"/>
        <v>0</v>
      </c>
      <c r="V137" s="106">
        <f t="shared" si="40"/>
        <v>0</v>
      </c>
      <c r="W137" s="106">
        <f t="shared" si="41"/>
        <v>0</v>
      </c>
      <c r="X137" s="106">
        <f t="shared" si="42"/>
        <v>0</v>
      </c>
      <c r="Y137" s="106">
        <f t="shared" si="43"/>
        <v>0</v>
      </c>
      <c r="Z137" s="106">
        <f t="shared" si="44"/>
        <v>0</v>
      </c>
    </row>
    <row r="138" spans="1:26" ht="12.75" thickBot="1" x14ac:dyDescent="0.3">
      <c r="A138" s="110">
        <v>3161</v>
      </c>
      <c r="B138" s="119" t="s">
        <v>197</v>
      </c>
      <c r="C138" s="107"/>
      <c r="D138" s="107"/>
      <c r="E138" s="107"/>
      <c r="F138" s="107"/>
      <c r="G138" s="109">
        <f t="shared" si="45"/>
        <v>0</v>
      </c>
      <c r="H138" s="107"/>
      <c r="I138" s="107"/>
      <c r="J138" s="110"/>
      <c r="K138" s="110"/>
      <c r="L138" s="107"/>
      <c r="M138" s="105">
        <f t="shared" si="38"/>
        <v>0</v>
      </c>
      <c r="N138" s="107"/>
      <c r="O138" s="107"/>
      <c r="P138" s="107"/>
      <c r="Q138" s="107"/>
      <c r="R138" s="107"/>
      <c r="S138" s="107">
        <f t="shared" si="47"/>
        <v>0</v>
      </c>
      <c r="T138" s="101" t="e">
        <f t="shared" si="46"/>
        <v>#DIV/0!</v>
      </c>
      <c r="U138" s="106">
        <f t="shared" si="39"/>
        <v>0</v>
      </c>
      <c r="V138" s="106">
        <f t="shared" si="40"/>
        <v>0</v>
      </c>
      <c r="W138" s="106">
        <f t="shared" si="41"/>
        <v>0</v>
      </c>
      <c r="X138" s="106">
        <f t="shared" si="42"/>
        <v>0</v>
      </c>
      <c r="Y138" s="106">
        <f t="shared" si="43"/>
        <v>0</v>
      </c>
      <c r="Z138" s="106">
        <f t="shared" si="44"/>
        <v>0</v>
      </c>
    </row>
    <row r="139" spans="1:26" ht="24.75" thickBot="1" x14ac:dyDescent="0.25">
      <c r="A139" s="110">
        <v>3171</v>
      </c>
      <c r="B139" s="141" t="s">
        <v>198</v>
      </c>
      <c r="C139" s="107">
        <v>20800</v>
      </c>
      <c r="D139" s="107"/>
      <c r="E139" s="107"/>
      <c r="F139" s="107"/>
      <c r="G139" s="109">
        <f t="shared" si="45"/>
        <v>20800</v>
      </c>
      <c r="H139" s="107">
        <v>20800</v>
      </c>
      <c r="I139" s="107"/>
      <c r="J139" s="110"/>
      <c r="K139" s="110"/>
      <c r="L139" s="107"/>
      <c r="M139" s="105">
        <f t="shared" si="38"/>
        <v>41600</v>
      </c>
      <c r="N139" s="107">
        <v>3045</v>
      </c>
      <c r="O139" s="107"/>
      <c r="P139" s="107"/>
      <c r="Q139" s="107"/>
      <c r="R139" s="107"/>
      <c r="S139" s="107">
        <f t="shared" si="47"/>
        <v>3045</v>
      </c>
      <c r="T139" s="101">
        <f t="shared" si="46"/>
        <v>7.3197115384615388E-2</v>
      </c>
      <c r="U139" s="106">
        <f t="shared" si="39"/>
        <v>17755</v>
      </c>
      <c r="V139" s="106">
        <f t="shared" si="40"/>
        <v>0</v>
      </c>
      <c r="W139" s="106">
        <f t="shared" si="41"/>
        <v>0</v>
      </c>
      <c r="X139" s="106">
        <f t="shared" si="42"/>
        <v>0</v>
      </c>
      <c r="Y139" s="106">
        <f t="shared" si="43"/>
        <v>0</v>
      </c>
      <c r="Z139" s="106">
        <f t="shared" si="44"/>
        <v>17755</v>
      </c>
    </row>
    <row r="140" spans="1:26" ht="12.75" thickBot="1" x14ac:dyDescent="0.25">
      <c r="A140" s="110">
        <v>3181</v>
      </c>
      <c r="B140" s="141" t="s">
        <v>199</v>
      </c>
      <c r="C140" s="107">
        <v>11200</v>
      </c>
      <c r="D140" s="107">
        <v>5200</v>
      </c>
      <c r="E140" s="107"/>
      <c r="F140" s="107"/>
      <c r="G140" s="109">
        <f t="shared" si="45"/>
        <v>16400</v>
      </c>
      <c r="H140" s="107">
        <v>11200</v>
      </c>
      <c r="I140" s="107">
        <v>5200</v>
      </c>
      <c r="J140" s="110"/>
      <c r="K140" s="110"/>
      <c r="L140" s="107"/>
      <c r="M140" s="105">
        <f t="shared" si="38"/>
        <v>32800</v>
      </c>
      <c r="N140" s="107">
        <v>455.23</v>
      </c>
      <c r="O140" s="107"/>
      <c r="P140" s="107"/>
      <c r="Q140" s="107"/>
      <c r="R140" s="107"/>
      <c r="S140" s="107">
        <f t="shared" si="47"/>
        <v>455.23</v>
      </c>
      <c r="T140" s="101">
        <f t="shared" si="46"/>
        <v>1.3878963414634148E-2</v>
      </c>
      <c r="U140" s="106">
        <f t="shared" si="39"/>
        <v>10744.77</v>
      </c>
      <c r="V140" s="106">
        <f t="shared" si="40"/>
        <v>5200</v>
      </c>
      <c r="W140" s="106">
        <f t="shared" si="41"/>
        <v>0</v>
      </c>
      <c r="X140" s="106">
        <f t="shared" si="42"/>
        <v>0</v>
      </c>
      <c r="Y140" s="106">
        <f t="shared" si="43"/>
        <v>0</v>
      </c>
      <c r="Z140" s="106">
        <f t="shared" si="44"/>
        <v>15944.77</v>
      </c>
    </row>
    <row r="141" spans="1:26" ht="12.75" thickBot="1" x14ac:dyDescent="0.25">
      <c r="A141" s="110">
        <v>3182</v>
      </c>
      <c r="B141" s="141" t="s">
        <v>200</v>
      </c>
      <c r="C141" s="107"/>
      <c r="D141" s="107"/>
      <c r="E141" s="107"/>
      <c r="F141" s="107"/>
      <c r="G141" s="109">
        <f t="shared" si="45"/>
        <v>0</v>
      </c>
      <c r="H141" s="107"/>
      <c r="I141" s="107"/>
      <c r="J141" s="110"/>
      <c r="K141" s="110"/>
      <c r="L141" s="107"/>
      <c r="M141" s="105">
        <f t="shared" si="38"/>
        <v>0</v>
      </c>
      <c r="N141" s="107"/>
      <c r="O141" s="107"/>
      <c r="P141" s="107"/>
      <c r="Q141" s="107"/>
      <c r="R141" s="107"/>
      <c r="S141" s="107">
        <f t="shared" si="47"/>
        <v>0</v>
      </c>
      <c r="T141" s="101" t="e">
        <f t="shared" si="46"/>
        <v>#DIV/0!</v>
      </c>
      <c r="U141" s="106">
        <f t="shared" si="39"/>
        <v>0</v>
      </c>
      <c r="V141" s="106">
        <f t="shared" si="40"/>
        <v>0</v>
      </c>
      <c r="W141" s="106">
        <f t="shared" si="41"/>
        <v>0</v>
      </c>
      <c r="X141" s="106">
        <f t="shared" si="42"/>
        <v>0</v>
      </c>
      <c r="Y141" s="106">
        <f t="shared" si="43"/>
        <v>0</v>
      </c>
      <c r="Z141" s="106">
        <f t="shared" si="44"/>
        <v>0</v>
      </c>
    </row>
    <row r="142" spans="1:26" ht="12.75" thickBot="1" x14ac:dyDescent="0.25">
      <c r="A142" s="110">
        <v>3191</v>
      </c>
      <c r="B142" s="141" t="s">
        <v>201</v>
      </c>
      <c r="C142" s="107"/>
      <c r="D142" s="107"/>
      <c r="E142" s="107"/>
      <c r="F142" s="107"/>
      <c r="G142" s="109">
        <f t="shared" si="45"/>
        <v>0</v>
      </c>
      <c r="H142" s="107"/>
      <c r="I142" s="107"/>
      <c r="J142" s="110"/>
      <c r="K142" s="110"/>
      <c r="L142" s="107"/>
      <c r="M142" s="105">
        <f t="shared" si="38"/>
        <v>0</v>
      </c>
      <c r="N142" s="107"/>
      <c r="O142" s="107"/>
      <c r="P142" s="107"/>
      <c r="Q142" s="107"/>
      <c r="R142" s="107"/>
      <c r="S142" s="107">
        <f t="shared" si="47"/>
        <v>0</v>
      </c>
      <c r="T142" s="101" t="e">
        <f t="shared" si="46"/>
        <v>#DIV/0!</v>
      </c>
      <c r="U142" s="106">
        <f t="shared" si="39"/>
        <v>0</v>
      </c>
      <c r="V142" s="106">
        <f t="shared" si="40"/>
        <v>0</v>
      </c>
      <c r="W142" s="106">
        <f t="shared" si="41"/>
        <v>0</v>
      </c>
      <c r="X142" s="106">
        <f t="shared" si="42"/>
        <v>0</v>
      </c>
      <c r="Y142" s="106">
        <f t="shared" si="43"/>
        <v>0</v>
      </c>
      <c r="Z142" s="106">
        <f t="shared" si="44"/>
        <v>0</v>
      </c>
    </row>
    <row r="143" spans="1:26" ht="12.75" thickBot="1" x14ac:dyDescent="0.25">
      <c r="A143" s="110">
        <v>3192</v>
      </c>
      <c r="B143" s="141" t="s">
        <v>202</v>
      </c>
      <c r="C143" s="107">
        <v>89640</v>
      </c>
      <c r="D143" s="107"/>
      <c r="E143" s="107"/>
      <c r="F143" s="107"/>
      <c r="G143" s="109">
        <f t="shared" si="45"/>
        <v>89640</v>
      </c>
      <c r="H143" s="107">
        <v>89640</v>
      </c>
      <c r="I143" s="107"/>
      <c r="J143" s="110"/>
      <c r="K143" s="110"/>
      <c r="L143" s="107">
        <v>50000</v>
      </c>
      <c r="M143" s="105">
        <f t="shared" si="38"/>
        <v>229280</v>
      </c>
      <c r="N143" s="107"/>
      <c r="O143" s="107"/>
      <c r="P143" s="107"/>
      <c r="Q143" s="107"/>
      <c r="R143" s="107"/>
      <c r="S143" s="107">
        <f t="shared" si="47"/>
        <v>0</v>
      </c>
      <c r="T143" s="101">
        <f t="shared" si="46"/>
        <v>0</v>
      </c>
      <c r="U143" s="106">
        <f t="shared" si="39"/>
        <v>89640</v>
      </c>
      <c r="V143" s="106">
        <f t="shared" si="40"/>
        <v>0</v>
      </c>
      <c r="W143" s="106">
        <f t="shared" si="41"/>
        <v>0</v>
      </c>
      <c r="X143" s="106">
        <f t="shared" si="42"/>
        <v>0</v>
      </c>
      <c r="Y143" s="106">
        <f t="shared" si="43"/>
        <v>50000</v>
      </c>
      <c r="Z143" s="106">
        <f t="shared" si="44"/>
        <v>139640</v>
      </c>
    </row>
    <row r="144" spans="1:26" ht="12.75" thickBot="1" x14ac:dyDescent="0.25">
      <c r="A144" s="110">
        <v>3193</v>
      </c>
      <c r="B144" s="141" t="s">
        <v>203</v>
      </c>
      <c r="C144" s="107"/>
      <c r="D144" s="107"/>
      <c r="E144" s="107"/>
      <c r="F144" s="107"/>
      <c r="G144" s="109">
        <f t="shared" si="45"/>
        <v>0</v>
      </c>
      <c r="H144" s="107"/>
      <c r="I144" s="107"/>
      <c r="J144" s="110"/>
      <c r="K144" s="110"/>
      <c r="L144" s="107"/>
      <c r="M144" s="105">
        <f t="shared" si="38"/>
        <v>0</v>
      </c>
      <c r="N144" s="107"/>
      <c r="O144" s="107"/>
      <c r="P144" s="107"/>
      <c r="Q144" s="107"/>
      <c r="R144" s="107"/>
      <c r="S144" s="107">
        <f t="shared" si="47"/>
        <v>0</v>
      </c>
      <c r="T144" s="101" t="e">
        <f t="shared" si="46"/>
        <v>#DIV/0!</v>
      </c>
      <c r="U144" s="106">
        <f t="shared" si="39"/>
        <v>0</v>
      </c>
      <c r="V144" s="106">
        <f t="shared" si="40"/>
        <v>0</v>
      </c>
      <c r="W144" s="106">
        <f t="shared" si="41"/>
        <v>0</v>
      </c>
      <c r="X144" s="106">
        <f t="shared" si="42"/>
        <v>0</v>
      </c>
      <c r="Y144" s="106">
        <f t="shared" si="43"/>
        <v>0</v>
      </c>
      <c r="Z144" s="106">
        <f t="shared" si="44"/>
        <v>0</v>
      </c>
    </row>
    <row r="145" spans="1:26" ht="12.75" thickBot="1" x14ac:dyDescent="0.25">
      <c r="A145" s="110">
        <v>3211</v>
      </c>
      <c r="B145" s="141" t="s">
        <v>204</v>
      </c>
      <c r="C145" s="107"/>
      <c r="D145" s="107"/>
      <c r="E145" s="107"/>
      <c r="F145" s="107"/>
      <c r="G145" s="109">
        <f t="shared" si="45"/>
        <v>0</v>
      </c>
      <c r="H145" s="107"/>
      <c r="I145" s="107"/>
      <c r="J145" s="110"/>
      <c r="K145" s="110"/>
      <c r="L145" s="107"/>
      <c r="M145" s="105">
        <f t="shared" si="38"/>
        <v>0</v>
      </c>
      <c r="N145" s="107"/>
      <c r="O145" s="107"/>
      <c r="P145" s="107"/>
      <c r="Q145" s="107"/>
      <c r="R145" s="107"/>
      <c r="S145" s="107">
        <f t="shared" si="47"/>
        <v>0</v>
      </c>
      <c r="T145" s="101" t="e">
        <f t="shared" si="46"/>
        <v>#DIV/0!</v>
      </c>
      <c r="U145" s="106">
        <f t="shared" si="39"/>
        <v>0</v>
      </c>
      <c r="V145" s="106">
        <f t="shared" si="40"/>
        <v>0</v>
      </c>
      <c r="W145" s="106">
        <f t="shared" si="41"/>
        <v>0</v>
      </c>
      <c r="X145" s="106">
        <f t="shared" si="42"/>
        <v>0</v>
      </c>
      <c r="Y145" s="106">
        <f t="shared" si="43"/>
        <v>0</v>
      </c>
      <c r="Z145" s="106">
        <f t="shared" si="44"/>
        <v>0</v>
      </c>
    </row>
    <row r="146" spans="1:26" ht="12.75" thickBot="1" x14ac:dyDescent="0.25">
      <c r="A146" s="110">
        <v>3221</v>
      </c>
      <c r="B146" s="141" t="s">
        <v>205</v>
      </c>
      <c r="C146" s="107"/>
      <c r="D146" s="107"/>
      <c r="E146" s="107"/>
      <c r="F146" s="107"/>
      <c r="G146" s="109">
        <f t="shared" si="45"/>
        <v>0</v>
      </c>
      <c r="H146" s="107"/>
      <c r="I146" s="107"/>
      <c r="J146" s="110"/>
      <c r="K146" s="110"/>
      <c r="L146" s="107"/>
      <c r="M146" s="105">
        <f t="shared" si="38"/>
        <v>0</v>
      </c>
      <c r="N146" s="107"/>
      <c r="O146" s="107"/>
      <c r="P146" s="107"/>
      <c r="Q146" s="107"/>
      <c r="R146" s="107"/>
      <c r="S146" s="107">
        <f t="shared" si="47"/>
        <v>0</v>
      </c>
      <c r="T146" s="101" t="e">
        <f t="shared" si="46"/>
        <v>#DIV/0!</v>
      </c>
      <c r="U146" s="106">
        <f t="shared" si="39"/>
        <v>0</v>
      </c>
      <c r="V146" s="106">
        <f t="shared" si="40"/>
        <v>0</v>
      </c>
      <c r="W146" s="106">
        <f t="shared" si="41"/>
        <v>0</v>
      </c>
      <c r="X146" s="106">
        <f t="shared" si="42"/>
        <v>0</v>
      </c>
      <c r="Y146" s="106">
        <f t="shared" si="43"/>
        <v>0</v>
      </c>
      <c r="Z146" s="106">
        <f t="shared" si="44"/>
        <v>0</v>
      </c>
    </row>
    <row r="147" spans="1:26" ht="24.75" thickBot="1" x14ac:dyDescent="0.25">
      <c r="A147" s="110">
        <v>3231</v>
      </c>
      <c r="B147" s="141" t="s">
        <v>206</v>
      </c>
      <c r="C147" s="107"/>
      <c r="D147" s="107"/>
      <c r="E147" s="107"/>
      <c r="F147" s="107"/>
      <c r="G147" s="109">
        <f t="shared" si="45"/>
        <v>0</v>
      </c>
      <c r="H147" s="107"/>
      <c r="I147" s="107"/>
      <c r="J147" s="110"/>
      <c r="K147" s="110"/>
      <c r="L147" s="107"/>
      <c r="M147" s="105">
        <f t="shared" si="38"/>
        <v>0</v>
      </c>
      <c r="N147" s="107"/>
      <c r="O147" s="107"/>
      <c r="P147" s="107"/>
      <c r="Q147" s="107"/>
      <c r="R147" s="107"/>
      <c r="S147" s="107">
        <f t="shared" si="47"/>
        <v>0</v>
      </c>
      <c r="T147" s="101" t="e">
        <f t="shared" si="46"/>
        <v>#DIV/0!</v>
      </c>
      <c r="U147" s="106">
        <f t="shared" si="39"/>
        <v>0</v>
      </c>
      <c r="V147" s="106">
        <f t="shared" si="40"/>
        <v>0</v>
      </c>
      <c r="W147" s="106">
        <f t="shared" si="41"/>
        <v>0</v>
      </c>
      <c r="X147" s="106">
        <f t="shared" si="42"/>
        <v>0</v>
      </c>
      <c r="Y147" s="106">
        <f t="shared" si="43"/>
        <v>0</v>
      </c>
      <c r="Z147" s="106">
        <f t="shared" si="44"/>
        <v>0</v>
      </c>
    </row>
    <row r="148" spans="1:26" ht="21.75" customHeight="1" thickBot="1" x14ac:dyDescent="0.3">
      <c r="A148" s="110">
        <v>3232</v>
      </c>
      <c r="B148" s="119" t="s">
        <v>207</v>
      </c>
      <c r="C148" s="107"/>
      <c r="D148" s="107"/>
      <c r="E148" s="107"/>
      <c r="F148" s="107"/>
      <c r="G148" s="109">
        <f t="shared" si="45"/>
        <v>0</v>
      </c>
      <c r="H148" s="107"/>
      <c r="I148" s="107"/>
      <c r="J148" s="110"/>
      <c r="K148" s="110"/>
      <c r="L148" s="107"/>
      <c r="M148" s="105">
        <f t="shared" si="38"/>
        <v>0</v>
      </c>
      <c r="N148" s="107"/>
      <c r="O148" s="107"/>
      <c r="P148" s="107"/>
      <c r="Q148" s="107"/>
      <c r="R148" s="107"/>
      <c r="S148" s="107">
        <f t="shared" si="47"/>
        <v>0</v>
      </c>
      <c r="T148" s="101" t="e">
        <f t="shared" si="46"/>
        <v>#DIV/0!</v>
      </c>
      <c r="U148" s="106">
        <f t="shared" si="39"/>
        <v>0</v>
      </c>
      <c r="V148" s="106">
        <f t="shared" si="40"/>
        <v>0</v>
      </c>
      <c r="W148" s="106">
        <f t="shared" si="41"/>
        <v>0</v>
      </c>
      <c r="X148" s="106">
        <f t="shared" si="42"/>
        <v>0</v>
      </c>
      <c r="Y148" s="106">
        <f t="shared" si="43"/>
        <v>0</v>
      </c>
      <c r="Z148" s="106">
        <f t="shared" si="44"/>
        <v>0</v>
      </c>
    </row>
    <row r="149" spans="1:26" ht="18" customHeight="1" thickBot="1" x14ac:dyDescent="0.3">
      <c r="A149" s="110">
        <v>3233</v>
      </c>
      <c r="B149" s="119" t="s">
        <v>208</v>
      </c>
      <c r="C149" s="107"/>
      <c r="D149" s="107"/>
      <c r="E149" s="107"/>
      <c r="F149" s="107"/>
      <c r="G149" s="109">
        <f t="shared" si="45"/>
        <v>0</v>
      </c>
      <c r="H149" s="107"/>
      <c r="I149" s="107"/>
      <c r="J149" s="110"/>
      <c r="K149" s="110"/>
      <c r="L149" s="107"/>
      <c r="M149" s="105">
        <f t="shared" si="38"/>
        <v>0</v>
      </c>
      <c r="N149" s="107"/>
      <c r="O149" s="107"/>
      <c r="P149" s="107"/>
      <c r="Q149" s="107"/>
      <c r="R149" s="107"/>
      <c r="S149" s="107">
        <f t="shared" si="47"/>
        <v>0</v>
      </c>
      <c r="T149" s="101" t="e">
        <f t="shared" si="46"/>
        <v>#DIV/0!</v>
      </c>
      <c r="U149" s="106">
        <f t="shared" si="39"/>
        <v>0</v>
      </c>
      <c r="V149" s="106">
        <f t="shared" si="40"/>
        <v>0</v>
      </c>
      <c r="W149" s="106">
        <f t="shared" si="41"/>
        <v>0</v>
      </c>
      <c r="X149" s="106">
        <f t="shared" si="42"/>
        <v>0</v>
      </c>
      <c r="Y149" s="106">
        <f t="shared" si="43"/>
        <v>0</v>
      </c>
      <c r="Z149" s="106">
        <f t="shared" si="44"/>
        <v>0</v>
      </c>
    </row>
    <row r="150" spans="1:26" ht="24.75" thickBot="1" x14ac:dyDescent="0.25">
      <c r="A150" s="110">
        <v>3241</v>
      </c>
      <c r="B150" s="141" t="s">
        <v>209</v>
      </c>
      <c r="C150" s="107"/>
      <c r="D150" s="107"/>
      <c r="E150" s="107"/>
      <c r="F150" s="107"/>
      <c r="G150" s="109">
        <f t="shared" si="45"/>
        <v>0</v>
      </c>
      <c r="H150" s="107"/>
      <c r="I150" s="107"/>
      <c r="J150" s="110"/>
      <c r="K150" s="110"/>
      <c r="L150" s="107"/>
      <c r="M150" s="105">
        <f t="shared" si="38"/>
        <v>0</v>
      </c>
      <c r="N150" s="107"/>
      <c r="O150" s="107"/>
      <c r="P150" s="107"/>
      <c r="Q150" s="107"/>
      <c r="R150" s="107"/>
      <c r="S150" s="107">
        <f t="shared" si="47"/>
        <v>0</v>
      </c>
      <c r="T150" s="101" t="e">
        <f t="shared" si="46"/>
        <v>#DIV/0!</v>
      </c>
      <c r="U150" s="106">
        <f t="shared" si="39"/>
        <v>0</v>
      </c>
      <c r="V150" s="106">
        <f t="shared" si="40"/>
        <v>0</v>
      </c>
      <c r="W150" s="106">
        <f t="shared" si="41"/>
        <v>0</v>
      </c>
      <c r="X150" s="106">
        <f t="shared" si="42"/>
        <v>0</v>
      </c>
      <c r="Y150" s="106">
        <f t="shared" si="43"/>
        <v>0</v>
      </c>
      <c r="Z150" s="106">
        <f t="shared" si="44"/>
        <v>0</v>
      </c>
    </row>
    <row r="151" spans="1:26" ht="36.75" thickBot="1" x14ac:dyDescent="0.25">
      <c r="A151" s="110">
        <v>3251</v>
      </c>
      <c r="B151" s="141" t="s">
        <v>210</v>
      </c>
      <c r="C151" s="107"/>
      <c r="D151" s="107"/>
      <c r="E151" s="107"/>
      <c r="F151" s="107"/>
      <c r="G151" s="109">
        <f t="shared" si="45"/>
        <v>0</v>
      </c>
      <c r="H151" s="107"/>
      <c r="I151" s="107"/>
      <c r="J151" s="110"/>
      <c r="K151" s="110"/>
      <c r="L151" s="107"/>
      <c r="M151" s="105">
        <f t="shared" si="38"/>
        <v>0</v>
      </c>
      <c r="N151" s="107"/>
      <c r="O151" s="107"/>
      <c r="P151" s="107"/>
      <c r="Q151" s="107"/>
      <c r="R151" s="107"/>
      <c r="S151" s="107">
        <f t="shared" si="47"/>
        <v>0</v>
      </c>
      <c r="T151" s="101" t="e">
        <f t="shared" si="46"/>
        <v>#DIV/0!</v>
      </c>
      <c r="U151" s="106">
        <f t="shared" si="39"/>
        <v>0</v>
      </c>
      <c r="V151" s="106">
        <f t="shared" si="40"/>
        <v>0</v>
      </c>
      <c r="W151" s="106">
        <f t="shared" si="41"/>
        <v>0</v>
      </c>
      <c r="X151" s="106">
        <f t="shared" si="42"/>
        <v>0</v>
      </c>
      <c r="Y151" s="106">
        <f t="shared" si="43"/>
        <v>0</v>
      </c>
      <c r="Z151" s="106">
        <f t="shared" si="44"/>
        <v>0</v>
      </c>
    </row>
    <row r="152" spans="1:26" ht="36.75" thickBot="1" x14ac:dyDescent="0.25">
      <c r="A152" s="110">
        <v>3252</v>
      </c>
      <c r="B152" s="141" t="s">
        <v>211</v>
      </c>
      <c r="C152" s="107"/>
      <c r="D152" s="107"/>
      <c r="E152" s="107"/>
      <c r="F152" s="107"/>
      <c r="G152" s="109">
        <f t="shared" si="45"/>
        <v>0</v>
      </c>
      <c r="H152" s="107"/>
      <c r="I152" s="107"/>
      <c r="J152" s="110"/>
      <c r="K152" s="110"/>
      <c r="L152" s="107"/>
      <c r="M152" s="105">
        <f t="shared" si="38"/>
        <v>0</v>
      </c>
      <c r="N152" s="107"/>
      <c r="O152" s="107"/>
      <c r="P152" s="107"/>
      <c r="Q152" s="107"/>
      <c r="R152" s="107"/>
      <c r="S152" s="107">
        <f t="shared" si="47"/>
        <v>0</v>
      </c>
      <c r="T152" s="101" t="e">
        <f t="shared" si="46"/>
        <v>#DIV/0!</v>
      </c>
      <c r="U152" s="106">
        <f t="shared" si="39"/>
        <v>0</v>
      </c>
      <c r="V152" s="106">
        <f t="shared" si="40"/>
        <v>0</v>
      </c>
      <c r="W152" s="106">
        <f t="shared" si="41"/>
        <v>0</v>
      </c>
      <c r="X152" s="106">
        <f t="shared" si="42"/>
        <v>0</v>
      </c>
      <c r="Y152" s="106">
        <f t="shared" si="43"/>
        <v>0</v>
      </c>
      <c r="Z152" s="106">
        <f t="shared" si="44"/>
        <v>0</v>
      </c>
    </row>
    <row r="153" spans="1:26" ht="36.75" thickBot="1" x14ac:dyDescent="0.25">
      <c r="A153" s="110">
        <v>3253</v>
      </c>
      <c r="B153" s="141" t="s">
        <v>212</v>
      </c>
      <c r="C153" s="107"/>
      <c r="D153" s="107"/>
      <c r="E153" s="107"/>
      <c r="F153" s="107"/>
      <c r="G153" s="109">
        <f t="shared" si="45"/>
        <v>0</v>
      </c>
      <c r="H153" s="107"/>
      <c r="I153" s="107"/>
      <c r="J153" s="110"/>
      <c r="K153" s="110"/>
      <c r="L153" s="107"/>
      <c r="M153" s="105">
        <f t="shared" si="38"/>
        <v>0</v>
      </c>
      <c r="N153" s="107"/>
      <c r="O153" s="107"/>
      <c r="P153" s="107"/>
      <c r="Q153" s="107"/>
      <c r="R153" s="107"/>
      <c r="S153" s="107">
        <f t="shared" si="47"/>
        <v>0</v>
      </c>
      <c r="T153" s="101" t="e">
        <f t="shared" si="46"/>
        <v>#DIV/0!</v>
      </c>
      <c r="U153" s="106">
        <f t="shared" si="39"/>
        <v>0</v>
      </c>
      <c r="V153" s="106">
        <f t="shared" si="40"/>
        <v>0</v>
      </c>
      <c r="W153" s="106">
        <f t="shared" si="41"/>
        <v>0</v>
      </c>
      <c r="X153" s="106">
        <f t="shared" si="42"/>
        <v>0</v>
      </c>
      <c r="Y153" s="106">
        <f t="shared" si="43"/>
        <v>0</v>
      </c>
      <c r="Z153" s="106">
        <f t="shared" si="44"/>
        <v>0</v>
      </c>
    </row>
    <row r="154" spans="1:26" ht="36.75" thickBot="1" x14ac:dyDescent="0.25">
      <c r="A154" s="110">
        <v>3254</v>
      </c>
      <c r="B154" s="141" t="s">
        <v>213</v>
      </c>
      <c r="C154" s="107"/>
      <c r="D154" s="107"/>
      <c r="E154" s="107"/>
      <c r="F154" s="107"/>
      <c r="G154" s="109">
        <f t="shared" si="45"/>
        <v>0</v>
      </c>
      <c r="H154" s="107"/>
      <c r="I154" s="107"/>
      <c r="J154" s="110"/>
      <c r="K154" s="110"/>
      <c r="L154" s="107"/>
      <c r="M154" s="105">
        <f t="shared" si="38"/>
        <v>0</v>
      </c>
      <c r="N154" s="107"/>
      <c r="O154" s="107"/>
      <c r="P154" s="107"/>
      <c r="Q154" s="107"/>
      <c r="R154" s="107"/>
      <c r="S154" s="107">
        <f t="shared" si="47"/>
        <v>0</v>
      </c>
      <c r="T154" s="101" t="e">
        <f t="shared" si="46"/>
        <v>#DIV/0!</v>
      </c>
      <c r="U154" s="106">
        <f t="shared" si="39"/>
        <v>0</v>
      </c>
      <c r="V154" s="106">
        <f t="shared" si="40"/>
        <v>0</v>
      </c>
      <c r="W154" s="106">
        <f t="shared" si="41"/>
        <v>0</v>
      </c>
      <c r="X154" s="106">
        <f t="shared" si="42"/>
        <v>0</v>
      </c>
      <c r="Y154" s="106">
        <f t="shared" si="43"/>
        <v>0</v>
      </c>
      <c r="Z154" s="106">
        <f t="shared" si="44"/>
        <v>0</v>
      </c>
    </row>
    <row r="155" spans="1:26" ht="24.75" thickBot="1" x14ac:dyDescent="0.25">
      <c r="A155" s="110">
        <v>3261</v>
      </c>
      <c r="B155" s="141" t="s">
        <v>214</v>
      </c>
      <c r="C155" s="107"/>
      <c r="D155" s="107"/>
      <c r="E155" s="107"/>
      <c r="F155" s="107"/>
      <c r="G155" s="109">
        <f t="shared" si="45"/>
        <v>0</v>
      </c>
      <c r="H155" s="107"/>
      <c r="I155" s="107"/>
      <c r="J155" s="110"/>
      <c r="K155" s="110"/>
      <c r="L155" s="107"/>
      <c r="M155" s="105">
        <f t="shared" si="38"/>
        <v>0</v>
      </c>
      <c r="N155" s="107"/>
      <c r="O155" s="107"/>
      <c r="P155" s="107"/>
      <c r="Q155" s="107"/>
      <c r="R155" s="107"/>
      <c r="S155" s="107">
        <f t="shared" si="47"/>
        <v>0</v>
      </c>
      <c r="T155" s="101" t="e">
        <f t="shared" si="46"/>
        <v>#DIV/0!</v>
      </c>
      <c r="U155" s="106">
        <f t="shared" si="39"/>
        <v>0</v>
      </c>
      <c r="V155" s="106">
        <f t="shared" si="40"/>
        <v>0</v>
      </c>
      <c r="W155" s="106">
        <f t="shared" si="41"/>
        <v>0</v>
      </c>
      <c r="X155" s="106">
        <f t="shared" si="42"/>
        <v>0</v>
      </c>
      <c r="Y155" s="106">
        <f t="shared" si="43"/>
        <v>0</v>
      </c>
      <c r="Z155" s="106">
        <f t="shared" si="44"/>
        <v>0</v>
      </c>
    </row>
    <row r="156" spans="1:26" ht="12.75" thickBot="1" x14ac:dyDescent="0.25">
      <c r="A156" s="110">
        <v>3271</v>
      </c>
      <c r="B156" s="141" t="s">
        <v>215</v>
      </c>
      <c r="C156" s="107">
        <v>48200</v>
      </c>
      <c r="D156" s="107"/>
      <c r="E156" s="107"/>
      <c r="F156" s="107"/>
      <c r="G156" s="109">
        <f t="shared" si="45"/>
        <v>48200</v>
      </c>
      <c r="H156" s="107">
        <v>48200</v>
      </c>
      <c r="I156" s="107"/>
      <c r="J156" s="110"/>
      <c r="K156" s="110"/>
      <c r="L156" s="107"/>
      <c r="M156" s="105">
        <f t="shared" si="38"/>
        <v>96400</v>
      </c>
      <c r="N156" s="107">
        <v>22202.400000000001</v>
      </c>
      <c r="O156" s="107"/>
      <c r="P156" s="107"/>
      <c r="Q156" s="107"/>
      <c r="R156" s="107"/>
      <c r="S156" s="107">
        <f t="shared" si="47"/>
        <v>22202.400000000001</v>
      </c>
      <c r="T156" s="101">
        <f t="shared" si="46"/>
        <v>0.23031535269709544</v>
      </c>
      <c r="U156" s="106">
        <f t="shared" si="39"/>
        <v>25997.599999999999</v>
      </c>
      <c r="V156" s="106">
        <f t="shared" si="40"/>
        <v>0</v>
      </c>
      <c r="W156" s="106">
        <f t="shared" si="41"/>
        <v>0</v>
      </c>
      <c r="X156" s="106">
        <f t="shared" si="42"/>
        <v>0</v>
      </c>
      <c r="Y156" s="106">
        <f t="shared" si="43"/>
        <v>0</v>
      </c>
      <c r="Z156" s="106">
        <f t="shared" si="44"/>
        <v>25997.599999999999</v>
      </c>
    </row>
    <row r="157" spans="1:26" ht="12.75" thickBot="1" x14ac:dyDescent="0.25">
      <c r="A157" s="110">
        <v>3281</v>
      </c>
      <c r="B157" s="141" t="s">
        <v>216</v>
      </c>
      <c r="C157" s="107"/>
      <c r="D157" s="107"/>
      <c r="E157" s="107"/>
      <c r="F157" s="107"/>
      <c r="G157" s="109">
        <f t="shared" si="45"/>
        <v>0</v>
      </c>
      <c r="H157" s="107"/>
      <c r="I157" s="107"/>
      <c r="J157" s="110"/>
      <c r="K157" s="110"/>
      <c r="L157" s="107"/>
      <c r="M157" s="105">
        <f t="shared" si="38"/>
        <v>0</v>
      </c>
      <c r="N157" s="107"/>
      <c r="O157" s="107"/>
      <c r="P157" s="107"/>
      <c r="Q157" s="107"/>
      <c r="R157" s="107"/>
      <c r="S157" s="107">
        <f t="shared" si="47"/>
        <v>0</v>
      </c>
      <c r="T157" s="101" t="e">
        <f t="shared" si="46"/>
        <v>#DIV/0!</v>
      </c>
      <c r="U157" s="106">
        <f t="shared" si="39"/>
        <v>0</v>
      </c>
      <c r="V157" s="106">
        <f t="shared" si="40"/>
        <v>0</v>
      </c>
      <c r="W157" s="106">
        <f t="shared" si="41"/>
        <v>0</v>
      </c>
      <c r="X157" s="106">
        <f t="shared" si="42"/>
        <v>0</v>
      </c>
      <c r="Y157" s="106">
        <f t="shared" si="43"/>
        <v>0</v>
      </c>
      <c r="Z157" s="106">
        <f t="shared" si="44"/>
        <v>0</v>
      </c>
    </row>
    <row r="158" spans="1:26" ht="12.75" thickBot="1" x14ac:dyDescent="0.25">
      <c r="A158" s="110">
        <v>3291</v>
      </c>
      <c r="B158" s="141" t="s">
        <v>217</v>
      </c>
      <c r="C158" s="107"/>
      <c r="D158" s="107"/>
      <c r="E158" s="107"/>
      <c r="F158" s="107"/>
      <c r="G158" s="109">
        <f t="shared" si="45"/>
        <v>0</v>
      </c>
      <c r="H158" s="107"/>
      <c r="I158" s="107"/>
      <c r="J158" s="110"/>
      <c r="K158" s="110"/>
      <c r="L158" s="107">
        <v>50000</v>
      </c>
      <c r="M158" s="105">
        <f t="shared" si="38"/>
        <v>50000</v>
      </c>
      <c r="N158" s="107"/>
      <c r="O158" s="107"/>
      <c r="P158" s="107"/>
      <c r="Q158" s="107"/>
      <c r="R158" s="107"/>
      <c r="S158" s="107">
        <f t="shared" si="47"/>
        <v>0</v>
      </c>
      <c r="T158" s="101">
        <f t="shared" si="46"/>
        <v>0</v>
      </c>
      <c r="U158" s="106">
        <f t="shared" si="39"/>
        <v>0</v>
      </c>
      <c r="V158" s="106">
        <f t="shared" si="40"/>
        <v>0</v>
      </c>
      <c r="W158" s="106">
        <f t="shared" si="41"/>
        <v>0</v>
      </c>
      <c r="X158" s="106">
        <f t="shared" si="42"/>
        <v>0</v>
      </c>
      <c r="Y158" s="106">
        <f t="shared" si="43"/>
        <v>50000</v>
      </c>
      <c r="Z158" s="106">
        <f t="shared" si="44"/>
        <v>50000</v>
      </c>
    </row>
    <row r="159" spans="1:26" ht="12.75" thickBot="1" x14ac:dyDescent="0.25">
      <c r="A159" s="110">
        <v>3292</v>
      </c>
      <c r="B159" s="141" t="s">
        <v>218</v>
      </c>
      <c r="C159" s="107"/>
      <c r="D159" s="107"/>
      <c r="E159" s="107"/>
      <c r="F159" s="107"/>
      <c r="G159" s="109">
        <f t="shared" si="45"/>
        <v>0</v>
      </c>
      <c r="H159" s="107"/>
      <c r="I159" s="107"/>
      <c r="J159" s="110"/>
      <c r="K159" s="110"/>
      <c r="L159" s="107"/>
      <c r="M159" s="105">
        <f t="shared" si="38"/>
        <v>0</v>
      </c>
      <c r="N159" s="107"/>
      <c r="O159" s="107"/>
      <c r="P159" s="107"/>
      <c r="Q159" s="107"/>
      <c r="R159" s="107"/>
      <c r="S159" s="107">
        <f t="shared" si="47"/>
        <v>0</v>
      </c>
      <c r="T159" s="101" t="e">
        <f t="shared" si="46"/>
        <v>#DIV/0!</v>
      </c>
      <c r="U159" s="106">
        <f t="shared" si="39"/>
        <v>0</v>
      </c>
      <c r="V159" s="106">
        <f t="shared" si="40"/>
        <v>0</v>
      </c>
      <c r="W159" s="106">
        <f t="shared" si="41"/>
        <v>0</v>
      </c>
      <c r="X159" s="106">
        <f t="shared" si="42"/>
        <v>0</v>
      </c>
      <c r="Y159" s="106">
        <f t="shared" si="43"/>
        <v>0</v>
      </c>
      <c r="Z159" s="106">
        <f t="shared" si="44"/>
        <v>0</v>
      </c>
    </row>
    <row r="160" spans="1:26" ht="12.75" thickBot="1" x14ac:dyDescent="0.25">
      <c r="A160" s="110">
        <v>3293</v>
      </c>
      <c r="B160" s="141" t="s">
        <v>219</v>
      </c>
      <c r="C160" s="107"/>
      <c r="D160" s="107"/>
      <c r="E160" s="107"/>
      <c r="F160" s="107"/>
      <c r="G160" s="109">
        <f t="shared" si="45"/>
        <v>0</v>
      </c>
      <c r="H160" s="107"/>
      <c r="I160" s="107"/>
      <c r="J160" s="110"/>
      <c r="K160" s="110"/>
      <c r="L160" s="107"/>
      <c r="M160" s="105">
        <f t="shared" si="38"/>
        <v>0</v>
      </c>
      <c r="N160" s="107"/>
      <c r="O160" s="107"/>
      <c r="P160" s="107"/>
      <c r="Q160" s="107"/>
      <c r="R160" s="107"/>
      <c r="S160" s="107">
        <f t="shared" si="47"/>
        <v>0</v>
      </c>
      <c r="T160" s="101" t="e">
        <f t="shared" si="46"/>
        <v>#DIV/0!</v>
      </c>
      <c r="U160" s="106">
        <f t="shared" si="39"/>
        <v>0</v>
      </c>
      <c r="V160" s="106">
        <f t="shared" si="40"/>
        <v>0</v>
      </c>
      <c r="W160" s="106">
        <f t="shared" si="41"/>
        <v>0</v>
      </c>
      <c r="X160" s="106">
        <f t="shared" si="42"/>
        <v>0</v>
      </c>
      <c r="Y160" s="106">
        <f t="shared" si="43"/>
        <v>0</v>
      </c>
      <c r="Z160" s="106">
        <f t="shared" si="44"/>
        <v>0</v>
      </c>
    </row>
    <row r="161" spans="1:26" ht="24.75" thickBot="1" x14ac:dyDescent="0.25">
      <c r="A161" s="110">
        <v>3311</v>
      </c>
      <c r="B161" s="141" t="s">
        <v>220</v>
      </c>
      <c r="C161" s="107">
        <v>46861</v>
      </c>
      <c r="D161" s="107">
        <v>3139</v>
      </c>
      <c r="E161" s="107"/>
      <c r="F161" s="107"/>
      <c r="G161" s="109">
        <f t="shared" si="45"/>
        <v>50000</v>
      </c>
      <c r="H161" s="107">
        <v>46861</v>
      </c>
      <c r="I161" s="107">
        <v>3139</v>
      </c>
      <c r="J161" s="110"/>
      <c r="K161" s="110"/>
      <c r="L161" s="107"/>
      <c r="M161" s="105">
        <f t="shared" si="38"/>
        <v>100000</v>
      </c>
      <c r="N161" s="107"/>
      <c r="O161" s="107"/>
      <c r="P161" s="107"/>
      <c r="Q161" s="107"/>
      <c r="R161" s="107"/>
      <c r="S161" s="107">
        <f t="shared" si="47"/>
        <v>0</v>
      </c>
      <c r="T161" s="101">
        <f t="shared" si="46"/>
        <v>0</v>
      </c>
      <c r="U161" s="106">
        <f t="shared" si="39"/>
        <v>46861</v>
      </c>
      <c r="V161" s="106">
        <f t="shared" si="40"/>
        <v>3139</v>
      </c>
      <c r="W161" s="106">
        <f t="shared" si="41"/>
        <v>0</v>
      </c>
      <c r="X161" s="106">
        <f t="shared" si="42"/>
        <v>0</v>
      </c>
      <c r="Y161" s="106">
        <f t="shared" si="43"/>
        <v>0</v>
      </c>
      <c r="Z161" s="106">
        <f t="shared" si="44"/>
        <v>50000</v>
      </c>
    </row>
    <row r="162" spans="1:26" ht="24.75" thickBot="1" x14ac:dyDescent="0.25">
      <c r="A162" s="110">
        <v>3321</v>
      </c>
      <c r="B162" s="141" t="s">
        <v>221</v>
      </c>
      <c r="C162" s="107"/>
      <c r="D162" s="107"/>
      <c r="E162" s="107"/>
      <c r="F162" s="107"/>
      <c r="G162" s="109">
        <f t="shared" si="45"/>
        <v>0</v>
      </c>
      <c r="H162" s="107"/>
      <c r="I162" s="107"/>
      <c r="J162" s="110"/>
      <c r="K162" s="110"/>
      <c r="L162" s="107"/>
      <c r="M162" s="105">
        <f t="shared" si="38"/>
        <v>0</v>
      </c>
      <c r="N162" s="107"/>
      <c r="O162" s="107"/>
      <c r="P162" s="107"/>
      <c r="Q162" s="107"/>
      <c r="R162" s="107"/>
      <c r="S162" s="107">
        <f t="shared" si="47"/>
        <v>0</v>
      </c>
      <c r="T162" s="101" t="e">
        <f t="shared" si="46"/>
        <v>#DIV/0!</v>
      </c>
      <c r="U162" s="106">
        <f t="shared" si="39"/>
        <v>0</v>
      </c>
      <c r="V162" s="106">
        <f t="shared" si="40"/>
        <v>0</v>
      </c>
      <c r="W162" s="106">
        <f t="shared" si="41"/>
        <v>0</v>
      </c>
      <c r="X162" s="106">
        <f t="shared" si="42"/>
        <v>0</v>
      </c>
      <c r="Y162" s="106">
        <f t="shared" si="43"/>
        <v>0</v>
      </c>
      <c r="Z162" s="106">
        <f t="shared" si="44"/>
        <v>0</v>
      </c>
    </row>
    <row r="163" spans="1:26" ht="12.75" thickBot="1" x14ac:dyDescent="0.25">
      <c r="A163" s="110">
        <v>3331</v>
      </c>
      <c r="B163" s="141" t="s">
        <v>222</v>
      </c>
      <c r="C163" s="107">
        <v>3000</v>
      </c>
      <c r="D163" s="107">
        <v>3000</v>
      </c>
      <c r="E163" s="107"/>
      <c r="F163" s="107"/>
      <c r="G163" s="109">
        <f t="shared" si="45"/>
        <v>6000</v>
      </c>
      <c r="H163" s="107">
        <v>3000</v>
      </c>
      <c r="I163" s="107">
        <v>3000</v>
      </c>
      <c r="J163" s="110"/>
      <c r="K163" s="110"/>
      <c r="L163" s="107"/>
      <c r="M163" s="105">
        <f t="shared" si="38"/>
        <v>12000</v>
      </c>
      <c r="N163" s="107"/>
      <c r="O163" s="107"/>
      <c r="P163" s="107"/>
      <c r="Q163" s="107"/>
      <c r="R163" s="107"/>
      <c r="S163" s="107">
        <f t="shared" si="47"/>
        <v>0</v>
      </c>
      <c r="T163" s="101">
        <f t="shared" si="46"/>
        <v>0</v>
      </c>
      <c r="U163" s="106">
        <f t="shared" ref="U163:U194" si="48">H163-N163</f>
        <v>3000</v>
      </c>
      <c r="V163" s="106">
        <f t="shared" ref="V163:V194" si="49">+I163-O163</f>
        <v>3000</v>
      </c>
      <c r="W163" s="106">
        <f t="shared" ref="W163:W194" si="50">J163-P163</f>
        <v>0</v>
      </c>
      <c r="X163" s="106">
        <f t="shared" si="42"/>
        <v>0</v>
      </c>
      <c r="Y163" s="106">
        <f t="shared" ref="Y163:Y194" si="51">L163-R163</f>
        <v>0</v>
      </c>
      <c r="Z163" s="106">
        <f t="shared" si="44"/>
        <v>6000</v>
      </c>
    </row>
    <row r="164" spans="1:26" ht="12.75" thickBot="1" x14ac:dyDescent="0.25">
      <c r="A164" s="110">
        <v>3341</v>
      </c>
      <c r="B164" s="141" t="s">
        <v>223</v>
      </c>
      <c r="C164" s="107"/>
      <c r="D164" s="107"/>
      <c r="E164" s="107"/>
      <c r="F164" s="107"/>
      <c r="G164" s="109">
        <f t="shared" si="45"/>
        <v>0</v>
      </c>
      <c r="H164" s="107"/>
      <c r="I164" s="107"/>
      <c r="J164" s="110"/>
      <c r="K164" s="110"/>
      <c r="L164" s="107"/>
      <c r="M164" s="105">
        <f t="shared" si="38"/>
        <v>0</v>
      </c>
      <c r="N164" s="107"/>
      <c r="O164" s="107"/>
      <c r="P164" s="107"/>
      <c r="Q164" s="107"/>
      <c r="R164" s="107"/>
      <c r="S164" s="107">
        <f t="shared" si="47"/>
        <v>0</v>
      </c>
      <c r="T164" s="101" t="e">
        <f t="shared" si="46"/>
        <v>#DIV/0!</v>
      </c>
      <c r="U164" s="106">
        <f t="shared" si="48"/>
        <v>0</v>
      </c>
      <c r="V164" s="106">
        <f t="shared" si="49"/>
        <v>0</v>
      </c>
      <c r="W164" s="106">
        <f t="shared" si="50"/>
        <v>0</v>
      </c>
      <c r="X164" s="106">
        <f t="shared" si="42"/>
        <v>0</v>
      </c>
      <c r="Y164" s="106">
        <f t="shared" si="51"/>
        <v>0</v>
      </c>
      <c r="Z164" s="106">
        <f t="shared" si="44"/>
        <v>0</v>
      </c>
    </row>
    <row r="165" spans="1:26" ht="12.75" thickBot="1" x14ac:dyDescent="0.25">
      <c r="A165" s="110">
        <v>3342</v>
      </c>
      <c r="B165" s="141" t="s">
        <v>224</v>
      </c>
      <c r="C165" s="107"/>
      <c r="D165" s="107"/>
      <c r="E165" s="107"/>
      <c r="F165" s="107"/>
      <c r="G165" s="109">
        <f t="shared" si="45"/>
        <v>0</v>
      </c>
      <c r="H165" s="107"/>
      <c r="I165" s="107"/>
      <c r="J165" s="110"/>
      <c r="K165" s="110"/>
      <c r="L165" s="107"/>
      <c r="M165" s="105">
        <f t="shared" si="38"/>
        <v>0</v>
      </c>
      <c r="N165" s="107"/>
      <c r="O165" s="107"/>
      <c r="P165" s="107"/>
      <c r="Q165" s="107"/>
      <c r="R165" s="107"/>
      <c r="S165" s="107">
        <f t="shared" si="47"/>
        <v>0</v>
      </c>
      <c r="T165" s="101" t="e">
        <f t="shared" si="46"/>
        <v>#DIV/0!</v>
      </c>
      <c r="U165" s="106">
        <f t="shared" si="48"/>
        <v>0</v>
      </c>
      <c r="V165" s="106">
        <f t="shared" si="49"/>
        <v>0</v>
      </c>
      <c r="W165" s="106">
        <f t="shared" si="50"/>
        <v>0</v>
      </c>
      <c r="X165" s="106">
        <f t="shared" si="42"/>
        <v>0</v>
      </c>
      <c r="Y165" s="106">
        <f t="shared" si="51"/>
        <v>0</v>
      </c>
      <c r="Z165" s="106">
        <f t="shared" si="44"/>
        <v>0</v>
      </c>
    </row>
    <row r="166" spans="1:26" ht="12.75" thickBot="1" x14ac:dyDescent="0.25">
      <c r="A166" s="110">
        <v>3351</v>
      </c>
      <c r="B166" s="141" t="s">
        <v>225</v>
      </c>
      <c r="C166" s="107"/>
      <c r="D166" s="107"/>
      <c r="E166" s="107"/>
      <c r="F166" s="107"/>
      <c r="G166" s="109">
        <f t="shared" si="45"/>
        <v>0</v>
      </c>
      <c r="H166" s="107"/>
      <c r="I166" s="107"/>
      <c r="J166" s="110"/>
      <c r="K166" s="110"/>
      <c r="L166" s="107"/>
      <c r="M166" s="105">
        <f t="shared" si="38"/>
        <v>0</v>
      </c>
      <c r="N166" s="107"/>
      <c r="O166" s="107"/>
      <c r="P166" s="107"/>
      <c r="Q166" s="107"/>
      <c r="R166" s="107"/>
      <c r="S166" s="107">
        <f t="shared" si="47"/>
        <v>0</v>
      </c>
      <c r="T166" s="101" t="e">
        <f t="shared" si="46"/>
        <v>#DIV/0!</v>
      </c>
      <c r="U166" s="106">
        <f t="shared" si="48"/>
        <v>0</v>
      </c>
      <c r="V166" s="106">
        <f t="shared" si="49"/>
        <v>0</v>
      </c>
      <c r="W166" s="106">
        <f t="shared" si="50"/>
        <v>0</v>
      </c>
      <c r="X166" s="106">
        <f t="shared" si="42"/>
        <v>0</v>
      </c>
      <c r="Y166" s="106">
        <f t="shared" si="51"/>
        <v>0</v>
      </c>
      <c r="Z166" s="106">
        <f t="shared" si="44"/>
        <v>0</v>
      </c>
    </row>
    <row r="167" spans="1:26" ht="12.75" thickBot="1" x14ac:dyDescent="0.25">
      <c r="A167" s="110">
        <v>3361</v>
      </c>
      <c r="B167" s="141" t="s">
        <v>226</v>
      </c>
      <c r="C167" s="107"/>
      <c r="D167" s="107"/>
      <c r="E167" s="107"/>
      <c r="F167" s="107"/>
      <c r="G167" s="109">
        <f t="shared" si="45"/>
        <v>0</v>
      </c>
      <c r="H167" s="107"/>
      <c r="I167" s="107"/>
      <c r="J167" s="110"/>
      <c r="K167" s="110"/>
      <c r="L167" s="107">
        <v>10000</v>
      </c>
      <c r="M167" s="105">
        <f t="shared" si="38"/>
        <v>10000</v>
      </c>
      <c r="N167" s="107"/>
      <c r="O167" s="107"/>
      <c r="P167" s="107"/>
      <c r="Q167" s="107"/>
      <c r="R167" s="107"/>
      <c r="S167" s="107">
        <f t="shared" si="47"/>
        <v>0</v>
      </c>
      <c r="T167" s="101">
        <f t="shared" si="46"/>
        <v>0</v>
      </c>
      <c r="U167" s="106">
        <f t="shared" si="48"/>
        <v>0</v>
      </c>
      <c r="V167" s="106">
        <f t="shared" si="49"/>
        <v>0</v>
      </c>
      <c r="W167" s="106">
        <f t="shared" si="50"/>
        <v>0</v>
      </c>
      <c r="X167" s="106">
        <f t="shared" si="42"/>
        <v>0</v>
      </c>
      <c r="Y167" s="106">
        <f t="shared" si="51"/>
        <v>10000</v>
      </c>
      <c r="Z167" s="106">
        <f t="shared" si="44"/>
        <v>10000</v>
      </c>
    </row>
    <row r="168" spans="1:26" ht="24.75" thickBot="1" x14ac:dyDescent="0.25">
      <c r="A168" s="110">
        <v>3362</v>
      </c>
      <c r="B168" s="141" t="s">
        <v>227</v>
      </c>
      <c r="C168" s="107"/>
      <c r="D168" s="107"/>
      <c r="E168" s="107"/>
      <c r="F168" s="107"/>
      <c r="G168" s="109">
        <f t="shared" si="45"/>
        <v>0</v>
      </c>
      <c r="H168" s="107"/>
      <c r="I168" s="107"/>
      <c r="J168" s="110"/>
      <c r="K168" s="110"/>
      <c r="L168" s="107">
        <v>10000</v>
      </c>
      <c r="M168" s="105">
        <f t="shared" si="38"/>
        <v>10000</v>
      </c>
      <c r="N168" s="107"/>
      <c r="O168" s="107"/>
      <c r="P168" s="107"/>
      <c r="Q168" s="107"/>
      <c r="R168" s="107"/>
      <c r="S168" s="107">
        <f t="shared" si="47"/>
        <v>0</v>
      </c>
      <c r="T168" s="101">
        <f t="shared" si="46"/>
        <v>0</v>
      </c>
      <c r="U168" s="106">
        <f t="shared" si="48"/>
        <v>0</v>
      </c>
      <c r="V168" s="106">
        <f t="shared" si="49"/>
        <v>0</v>
      </c>
      <c r="W168" s="106">
        <f t="shared" si="50"/>
        <v>0</v>
      </c>
      <c r="X168" s="106">
        <f t="shared" si="42"/>
        <v>0</v>
      </c>
      <c r="Y168" s="106">
        <f t="shared" si="51"/>
        <v>10000</v>
      </c>
      <c r="Z168" s="106">
        <f t="shared" si="44"/>
        <v>10000</v>
      </c>
    </row>
    <row r="169" spans="1:26" ht="24.75" thickBot="1" x14ac:dyDescent="0.25">
      <c r="A169" s="110">
        <v>3363</v>
      </c>
      <c r="B169" s="141" t="s">
        <v>228</v>
      </c>
      <c r="C169" s="107"/>
      <c r="D169" s="107"/>
      <c r="E169" s="107"/>
      <c r="F169" s="107"/>
      <c r="G169" s="109">
        <f t="shared" si="45"/>
        <v>0</v>
      </c>
      <c r="H169" s="107"/>
      <c r="I169" s="107"/>
      <c r="J169" s="110"/>
      <c r="K169" s="110"/>
      <c r="L169" s="107"/>
      <c r="M169" s="105">
        <f t="shared" si="38"/>
        <v>0</v>
      </c>
      <c r="N169" s="107"/>
      <c r="O169" s="107"/>
      <c r="P169" s="107"/>
      <c r="Q169" s="107"/>
      <c r="R169" s="107"/>
      <c r="S169" s="107">
        <f t="shared" si="47"/>
        <v>0</v>
      </c>
      <c r="T169" s="101" t="e">
        <f t="shared" si="46"/>
        <v>#DIV/0!</v>
      </c>
      <c r="U169" s="106">
        <f t="shared" si="48"/>
        <v>0</v>
      </c>
      <c r="V169" s="106">
        <f t="shared" si="49"/>
        <v>0</v>
      </c>
      <c r="W169" s="106">
        <f t="shared" si="50"/>
        <v>0</v>
      </c>
      <c r="X169" s="106">
        <f t="shared" si="42"/>
        <v>0</v>
      </c>
      <c r="Y169" s="106">
        <f t="shared" si="51"/>
        <v>0</v>
      </c>
      <c r="Z169" s="106">
        <f t="shared" si="44"/>
        <v>0</v>
      </c>
    </row>
    <row r="170" spans="1:26" ht="12.75" thickBot="1" x14ac:dyDescent="0.25">
      <c r="A170" s="110">
        <v>3364</v>
      </c>
      <c r="B170" s="141" t="s">
        <v>229</v>
      </c>
      <c r="C170" s="107"/>
      <c r="D170" s="107"/>
      <c r="E170" s="107"/>
      <c r="F170" s="107"/>
      <c r="G170" s="109">
        <f t="shared" si="45"/>
        <v>0</v>
      </c>
      <c r="H170" s="107"/>
      <c r="I170" s="107"/>
      <c r="J170" s="110"/>
      <c r="K170" s="110"/>
      <c r="L170" s="107"/>
      <c r="M170" s="105">
        <f t="shared" si="38"/>
        <v>0</v>
      </c>
      <c r="N170" s="107"/>
      <c r="O170" s="107"/>
      <c r="P170" s="107"/>
      <c r="Q170" s="107"/>
      <c r="R170" s="107"/>
      <c r="S170" s="107">
        <f t="shared" si="47"/>
        <v>0</v>
      </c>
      <c r="T170" s="101" t="e">
        <f t="shared" si="46"/>
        <v>#DIV/0!</v>
      </c>
      <c r="U170" s="106">
        <f t="shared" si="48"/>
        <v>0</v>
      </c>
      <c r="V170" s="106">
        <f t="shared" si="49"/>
        <v>0</v>
      </c>
      <c r="W170" s="106">
        <f t="shared" si="50"/>
        <v>0</v>
      </c>
      <c r="X170" s="106">
        <f t="shared" si="42"/>
        <v>0</v>
      </c>
      <c r="Y170" s="106">
        <f t="shared" si="51"/>
        <v>0</v>
      </c>
      <c r="Z170" s="106">
        <f t="shared" si="44"/>
        <v>0</v>
      </c>
    </row>
    <row r="171" spans="1:26" ht="36.75" thickBot="1" x14ac:dyDescent="0.25">
      <c r="A171" s="110">
        <v>3365</v>
      </c>
      <c r="B171" s="141" t="s">
        <v>230</v>
      </c>
      <c r="C171" s="107"/>
      <c r="D171" s="107"/>
      <c r="E171" s="107"/>
      <c r="F171" s="107"/>
      <c r="G171" s="109">
        <f t="shared" si="45"/>
        <v>0</v>
      </c>
      <c r="H171" s="107"/>
      <c r="I171" s="107"/>
      <c r="J171" s="110"/>
      <c r="K171" s="110"/>
      <c r="L171" s="107"/>
      <c r="M171" s="105">
        <f t="shared" si="38"/>
        <v>0</v>
      </c>
      <c r="N171" s="107"/>
      <c r="O171" s="107"/>
      <c r="P171" s="107"/>
      <c r="Q171" s="107"/>
      <c r="R171" s="107"/>
      <c r="S171" s="107">
        <f t="shared" si="47"/>
        <v>0</v>
      </c>
      <c r="T171" s="101" t="e">
        <f t="shared" si="46"/>
        <v>#DIV/0!</v>
      </c>
      <c r="U171" s="106">
        <f t="shared" si="48"/>
        <v>0</v>
      </c>
      <c r="V171" s="106">
        <f t="shared" si="49"/>
        <v>0</v>
      </c>
      <c r="W171" s="106">
        <f t="shared" si="50"/>
        <v>0</v>
      </c>
      <c r="X171" s="106">
        <f t="shared" si="42"/>
        <v>0</v>
      </c>
      <c r="Y171" s="106">
        <f t="shared" si="51"/>
        <v>0</v>
      </c>
      <c r="Z171" s="106">
        <f t="shared" si="44"/>
        <v>0</v>
      </c>
    </row>
    <row r="172" spans="1:26" ht="12.75" thickBot="1" x14ac:dyDescent="0.25">
      <c r="A172" s="110">
        <v>3366</v>
      </c>
      <c r="B172" s="141" t="s">
        <v>231</v>
      </c>
      <c r="C172" s="107"/>
      <c r="D172" s="107"/>
      <c r="E172" s="107"/>
      <c r="F172" s="107"/>
      <c r="G172" s="109">
        <f t="shared" si="45"/>
        <v>0</v>
      </c>
      <c r="H172" s="107"/>
      <c r="I172" s="107"/>
      <c r="J172" s="110"/>
      <c r="K172" s="110"/>
      <c r="L172" s="107"/>
      <c r="M172" s="105">
        <f t="shared" si="38"/>
        <v>0</v>
      </c>
      <c r="N172" s="107"/>
      <c r="O172" s="107"/>
      <c r="P172" s="107"/>
      <c r="Q172" s="107"/>
      <c r="R172" s="107"/>
      <c r="S172" s="107">
        <f t="shared" si="47"/>
        <v>0</v>
      </c>
      <c r="T172" s="101" t="e">
        <f t="shared" si="46"/>
        <v>#DIV/0!</v>
      </c>
      <c r="U172" s="106">
        <f t="shared" si="48"/>
        <v>0</v>
      </c>
      <c r="V172" s="106">
        <f t="shared" si="49"/>
        <v>0</v>
      </c>
      <c r="W172" s="106">
        <f t="shared" si="50"/>
        <v>0</v>
      </c>
      <c r="X172" s="106">
        <f t="shared" si="42"/>
        <v>0</v>
      </c>
      <c r="Y172" s="106">
        <f t="shared" si="51"/>
        <v>0</v>
      </c>
      <c r="Z172" s="106">
        <f t="shared" si="44"/>
        <v>0</v>
      </c>
    </row>
    <row r="173" spans="1:26" ht="12.75" thickBot="1" x14ac:dyDescent="0.25">
      <c r="A173" s="110">
        <v>3371</v>
      </c>
      <c r="B173" s="141" t="s">
        <v>232</v>
      </c>
      <c r="C173" s="107"/>
      <c r="D173" s="107"/>
      <c r="E173" s="107"/>
      <c r="F173" s="107"/>
      <c r="G173" s="109">
        <f t="shared" si="45"/>
        <v>0</v>
      </c>
      <c r="H173" s="107"/>
      <c r="I173" s="107"/>
      <c r="J173" s="110"/>
      <c r="K173" s="110"/>
      <c r="L173" s="107"/>
      <c r="M173" s="105">
        <f t="shared" si="38"/>
        <v>0</v>
      </c>
      <c r="N173" s="107"/>
      <c r="O173" s="107"/>
      <c r="P173" s="107"/>
      <c r="Q173" s="107"/>
      <c r="R173" s="107"/>
      <c r="S173" s="107">
        <f t="shared" si="47"/>
        <v>0</v>
      </c>
      <c r="T173" s="101" t="e">
        <f t="shared" si="46"/>
        <v>#DIV/0!</v>
      </c>
      <c r="U173" s="106">
        <f t="shared" si="48"/>
        <v>0</v>
      </c>
      <c r="V173" s="106">
        <f t="shared" si="49"/>
        <v>0</v>
      </c>
      <c r="W173" s="106">
        <f t="shared" si="50"/>
        <v>0</v>
      </c>
      <c r="X173" s="106">
        <f t="shared" si="42"/>
        <v>0</v>
      </c>
      <c r="Y173" s="106">
        <f t="shared" si="51"/>
        <v>0</v>
      </c>
      <c r="Z173" s="106">
        <f t="shared" si="44"/>
        <v>0</v>
      </c>
    </row>
    <row r="174" spans="1:26" ht="12.75" thickBot="1" x14ac:dyDescent="0.25">
      <c r="A174" s="110">
        <v>3381</v>
      </c>
      <c r="B174" s="141" t="s">
        <v>233</v>
      </c>
      <c r="C174" s="107">
        <v>222000</v>
      </c>
      <c r="D174" s="107">
        <v>6000</v>
      </c>
      <c r="E174" s="107"/>
      <c r="F174" s="107"/>
      <c r="G174" s="109">
        <f t="shared" si="45"/>
        <v>228000</v>
      </c>
      <c r="H174" s="107">
        <v>222000</v>
      </c>
      <c r="I174" s="107">
        <v>6000</v>
      </c>
      <c r="J174" s="110"/>
      <c r="K174" s="110"/>
      <c r="L174" s="107"/>
      <c r="M174" s="105">
        <f t="shared" si="38"/>
        <v>456000</v>
      </c>
      <c r="N174" s="107">
        <v>89068.2</v>
      </c>
      <c r="O174" s="107">
        <v>1000</v>
      </c>
      <c r="P174" s="107"/>
      <c r="Q174" s="107"/>
      <c r="R174" s="107"/>
      <c r="S174" s="107">
        <f t="shared" si="47"/>
        <v>90068.2</v>
      </c>
      <c r="T174" s="101">
        <f t="shared" si="46"/>
        <v>0.19751798245614036</v>
      </c>
      <c r="U174" s="106">
        <f t="shared" si="48"/>
        <v>132931.79999999999</v>
      </c>
      <c r="V174" s="106">
        <f t="shared" si="49"/>
        <v>5000</v>
      </c>
      <c r="W174" s="106">
        <f t="shared" si="50"/>
        <v>0</v>
      </c>
      <c r="X174" s="106">
        <f t="shared" si="42"/>
        <v>0</v>
      </c>
      <c r="Y174" s="106">
        <f t="shared" si="51"/>
        <v>0</v>
      </c>
      <c r="Z174" s="106">
        <f t="shared" si="44"/>
        <v>137931.79999999999</v>
      </c>
    </row>
    <row r="175" spans="1:26" ht="12.75" thickBot="1" x14ac:dyDescent="0.25">
      <c r="A175" s="110">
        <v>3391</v>
      </c>
      <c r="B175" s="141" t="s">
        <v>234</v>
      </c>
      <c r="C175" s="107">
        <v>53000</v>
      </c>
      <c r="D175" s="107">
        <v>13000</v>
      </c>
      <c r="E175" s="107"/>
      <c r="F175" s="107"/>
      <c r="G175" s="109">
        <f t="shared" si="45"/>
        <v>66000</v>
      </c>
      <c r="H175" s="107">
        <v>53000</v>
      </c>
      <c r="I175" s="107">
        <v>13000</v>
      </c>
      <c r="J175" s="110"/>
      <c r="K175" s="110"/>
      <c r="L175" s="107">
        <v>25800</v>
      </c>
      <c r="M175" s="105">
        <f t="shared" si="38"/>
        <v>157800</v>
      </c>
      <c r="N175" s="107"/>
      <c r="O175" s="107"/>
      <c r="P175" s="107"/>
      <c r="Q175" s="107"/>
      <c r="R175" s="107"/>
      <c r="S175" s="107">
        <f t="shared" si="47"/>
        <v>0</v>
      </c>
      <c r="T175" s="101">
        <f t="shared" si="46"/>
        <v>0</v>
      </c>
      <c r="U175" s="106">
        <f t="shared" si="48"/>
        <v>53000</v>
      </c>
      <c r="V175" s="106">
        <f t="shared" si="49"/>
        <v>13000</v>
      </c>
      <c r="W175" s="106">
        <f t="shared" si="50"/>
        <v>0</v>
      </c>
      <c r="X175" s="106">
        <f t="shared" si="42"/>
        <v>0</v>
      </c>
      <c r="Y175" s="106">
        <f t="shared" si="51"/>
        <v>25800</v>
      </c>
      <c r="Z175" s="106">
        <f t="shared" si="44"/>
        <v>91800</v>
      </c>
    </row>
    <row r="176" spans="1:26" ht="12.75" thickBot="1" x14ac:dyDescent="0.25">
      <c r="A176" s="110">
        <v>3411</v>
      </c>
      <c r="B176" s="141" t="s">
        <v>235</v>
      </c>
      <c r="C176" s="107">
        <v>24000</v>
      </c>
      <c r="D176" s="107"/>
      <c r="E176" s="107"/>
      <c r="F176" s="107"/>
      <c r="G176" s="109">
        <f t="shared" si="45"/>
        <v>24000</v>
      </c>
      <c r="H176" s="107">
        <v>24000</v>
      </c>
      <c r="I176" s="107"/>
      <c r="J176" s="110"/>
      <c r="K176" s="110"/>
      <c r="L176" s="107">
        <v>5676</v>
      </c>
      <c r="M176" s="105">
        <f t="shared" si="38"/>
        <v>53676</v>
      </c>
      <c r="N176" s="107">
        <v>4871.49</v>
      </c>
      <c r="O176" s="107"/>
      <c r="P176" s="107"/>
      <c r="Q176" s="107"/>
      <c r="R176" s="107"/>
      <c r="S176" s="107">
        <f t="shared" si="47"/>
        <v>4871.49</v>
      </c>
      <c r="T176" s="101">
        <f t="shared" si="46"/>
        <v>9.0757321708025931E-2</v>
      </c>
      <c r="U176" s="106">
        <f t="shared" si="48"/>
        <v>19128.510000000002</v>
      </c>
      <c r="V176" s="106">
        <f t="shared" si="49"/>
        <v>0</v>
      </c>
      <c r="W176" s="106">
        <f t="shared" si="50"/>
        <v>0</v>
      </c>
      <c r="X176" s="106">
        <f t="shared" si="42"/>
        <v>0</v>
      </c>
      <c r="Y176" s="106">
        <f t="shared" si="51"/>
        <v>5676</v>
      </c>
      <c r="Z176" s="106">
        <f t="shared" si="44"/>
        <v>24804.510000000002</v>
      </c>
    </row>
    <row r="177" spans="1:26" ht="12.75" thickBot="1" x14ac:dyDescent="0.25">
      <c r="A177" s="110">
        <v>3421</v>
      </c>
      <c r="B177" s="141" t="s">
        <v>236</v>
      </c>
      <c r="C177" s="107"/>
      <c r="D177" s="107"/>
      <c r="E177" s="107"/>
      <c r="F177" s="107"/>
      <c r="G177" s="109">
        <f t="shared" si="45"/>
        <v>0</v>
      </c>
      <c r="H177" s="107"/>
      <c r="I177" s="107"/>
      <c r="J177" s="110"/>
      <c r="K177" s="110"/>
      <c r="L177" s="107"/>
      <c r="M177" s="105">
        <f t="shared" si="38"/>
        <v>0</v>
      </c>
      <c r="N177" s="107"/>
      <c r="O177" s="107"/>
      <c r="P177" s="107"/>
      <c r="Q177" s="107"/>
      <c r="R177" s="107"/>
      <c r="S177" s="107">
        <f t="shared" si="47"/>
        <v>0</v>
      </c>
      <c r="T177" s="101" t="e">
        <f t="shared" si="46"/>
        <v>#DIV/0!</v>
      </c>
      <c r="U177" s="106">
        <f t="shared" si="48"/>
        <v>0</v>
      </c>
      <c r="V177" s="106">
        <f t="shared" si="49"/>
        <v>0</v>
      </c>
      <c r="W177" s="106">
        <f t="shared" si="50"/>
        <v>0</v>
      </c>
      <c r="X177" s="106">
        <f t="shared" si="42"/>
        <v>0</v>
      </c>
      <c r="Y177" s="106">
        <f t="shared" si="51"/>
        <v>0</v>
      </c>
      <c r="Z177" s="106">
        <f t="shared" si="44"/>
        <v>0</v>
      </c>
    </row>
    <row r="178" spans="1:26" ht="24.75" thickBot="1" x14ac:dyDescent="0.25">
      <c r="A178" s="110">
        <v>3431</v>
      </c>
      <c r="B178" s="141" t="s">
        <v>237</v>
      </c>
      <c r="C178" s="107"/>
      <c r="D178" s="107"/>
      <c r="E178" s="107"/>
      <c r="F178" s="107"/>
      <c r="G178" s="109">
        <f t="shared" si="45"/>
        <v>0</v>
      </c>
      <c r="H178" s="107"/>
      <c r="I178" s="107"/>
      <c r="J178" s="110"/>
      <c r="K178" s="110"/>
      <c r="L178" s="107"/>
      <c r="M178" s="105">
        <f t="shared" si="38"/>
        <v>0</v>
      </c>
      <c r="N178" s="107"/>
      <c r="O178" s="107"/>
      <c r="P178" s="107"/>
      <c r="Q178" s="107"/>
      <c r="R178" s="107"/>
      <c r="S178" s="107">
        <f t="shared" si="47"/>
        <v>0</v>
      </c>
      <c r="T178" s="101" t="e">
        <f t="shared" si="46"/>
        <v>#DIV/0!</v>
      </c>
      <c r="U178" s="106">
        <f t="shared" si="48"/>
        <v>0</v>
      </c>
      <c r="V178" s="106">
        <f t="shared" si="49"/>
        <v>0</v>
      </c>
      <c r="W178" s="106">
        <f t="shared" si="50"/>
        <v>0</v>
      </c>
      <c r="X178" s="106">
        <f t="shared" si="42"/>
        <v>0</v>
      </c>
      <c r="Y178" s="106">
        <f t="shared" si="51"/>
        <v>0</v>
      </c>
      <c r="Z178" s="106">
        <f t="shared" si="44"/>
        <v>0</v>
      </c>
    </row>
    <row r="179" spans="1:26" ht="12.75" thickBot="1" x14ac:dyDescent="0.25">
      <c r="A179" s="110">
        <v>3441</v>
      </c>
      <c r="B179" s="141" t="s">
        <v>238</v>
      </c>
      <c r="C179" s="107"/>
      <c r="D179" s="107"/>
      <c r="E179" s="107"/>
      <c r="F179" s="107"/>
      <c r="G179" s="109">
        <f t="shared" si="45"/>
        <v>0</v>
      </c>
      <c r="H179" s="107"/>
      <c r="I179" s="107"/>
      <c r="J179" s="110"/>
      <c r="K179" s="110"/>
      <c r="L179" s="107"/>
      <c r="M179" s="105">
        <f t="shared" si="38"/>
        <v>0</v>
      </c>
      <c r="N179" s="107"/>
      <c r="O179" s="107"/>
      <c r="P179" s="107"/>
      <c r="Q179" s="107"/>
      <c r="R179" s="107"/>
      <c r="S179" s="107">
        <f t="shared" si="47"/>
        <v>0</v>
      </c>
      <c r="T179" s="101" t="e">
        <f t="shared" si="46"/>
        <v>#DIV/0!</v>
      </c>
      <c r="U179" s="106">
        <f t="shared" si="48"/>
        <v>0</v>
      </c>
      <c r="V179" s="106">
        <f t="shared" si="49"/>
        <v>0</v>
      </c>
      <c r="W179" s="106">
        <f t="shared" si="50"/>
        <v>0</v>
      </c>
      <c r="X179" s="106">
        <f t="shared" si="42"/>
        <v>0</v>
      </c>
      <c r="Y179" s="106">
        <f t="shared" si="51"/>
        <v>0</v>
      </c>
      <c r="Z179" s="106">
        <f t="shared" si="44"/>
        <v>0</v>
      </c>
    </row>
    <row r="180" spans="1:26" ht="12.75" thickBot="1" x14ac:dyDescent="0.25">
      <c r="A180" s="110">
        <v>3451</v>
      </c>
      <c r="B180" s="141" t="s">
        <v>239</v>
      </c>
      <c r="C180" s="107">
        <v>55000</v>
      </c>
      <c r="D180" s="107"/>
      <c r="E180" s="107"/>
      <c r="F180" s="107"/>
      <c r="G180" s="109">
        <f t="shared" si="45"/>
        <v>55000</v>
      </c>
      <c r="H180" s="107">
        <v>55000</v>
      </c>
      <c r="I180" s="107"/>
      <c r="J180" s="110"/>
      <c r="K180" s="110"/>
      <c r="L180" s="107"/>
      <c r="M180" s="105">
        <f t="shared" si="38"/>
        <v>110000</v>
      </c>
      <c r="N180" s="107">
        <v>47952.58</v>
      </c>
      <c r="O180" s="107"/>
      <c r="P180" s="107"/>
      <c r="Q180" s="107"/>
      <c r="R180" s="107"/>
      <c r="S180" s="107">
        <f t="shared" si="47"/>
        <v>47952.58</v>
      </c>
      <c r="T180" s="101">
        <f t="shared" si="46"/>
        <v>0.43593254545454546</v>
      </c>
      <c r="U180" s="106">
        <f t="shared" si="48"/>
        <v>7047.4199999999983</v>
      </c>
      <c r="V180" s="106">
        <f t="shared" si="49"/>
        <v>0</v>
      </c>
      <c r="W180" s="106">
        <f t="shared" si="50"/>
        <v>0</v>
      </c>
      <c r="X180" s="106">
        <f t="shared" si="42"/>
        <v>0</v>
      </c>
      <c r="Y180" s="106">
        <f t="shared" si="51"/>
        <v>0</v>
      </c>
      <c r="Z180" s="106">
        <f t="shared" si="44"/>
        <v>7047.4199999999983</v>
      </c>
    </row>
    <row r="181" spans="1:26" ht="12.75" thickBot="1" x14ac:dyDescent="0.25">
      <c r="A181" s="110">
        <v>3461</v>
      </c>
      <c r="B181" s="141" t="s">
        <v>240</v>
      </c>
      <c r="C181" s="107"/>
      <c r="D181" s="107"/>
      <c r="E181" s="107"/>
      <c r="F181" s="107"/>
      <c r="G181" s="109">
        <f t="shared" si="45"/>
        <v>0</v>
      </c>
      <c r="H181" s="107"/>
      <c r="I181" s="107"/>
      <c r="J181" s="110"/>
      <c r="K181" s="110"/>
      <c r="L181" s="107"/>
      <c r="M181" s="105">
        <f t="shared" si="38"/>
        <v>0</v>
      </c>
      <c r="N181" s="107"/>
      <c r="O181" s="107"/>
      <c r="P181" s="107"/>
      <c r="Q181" s="107"/>
      <c r="R181" s="107"/>
      <c r="S181" s="107">
        <f t="shared" si="47"/>
        <v>0</v>
      </c>
      <c r="T181" s="101" t="e">
        <f t="shared" si="46"/>
        <v>#DIV/0!</v>
      </c>
      <c r="U181" s="106">
        <f t="shared" si="48"/>
        <v>0</v>
      </c>
      <c r="V181" s="106">
        <f t="shared" si="49"/>
        <v>0</v>
      </c>
      <c r="W181" s="106">
        <f t="shared" si="50"/>
        <v>0</v>
      </c>
      <c r="X181" s="106">
        <f t="shared" si="42"/>
        <v>0</v>
      </c>
      <c r="Y181" s="106">
        <f t="shared" si="51"/>
        <v>0</v>
      </c>
      <c r="Z181" s="106">
        <f t="shared" si="44"/>
        <v>0</v>
      </c>
    </row>
    <row r="182" spans="1:26" ht="12.75" thickBot="1" x14ac:dyDescent="0.25">
      <c r="A182" s="110">
        <v>3471</v>
      </c>
      <c r="B182" s="141" t="s">
        <v>241</v>
      </c>
      <c r="C182" s="107"/>
      <c r="D182" s="107"/>
      <c r="E182" s="107"/>
      <c r="F182" s="107"/>
      <c r="G182" s="109">
        <f t="shared" si="45"/>
        <v>0</v>
      </c>
      <c r="H182" s="107"/>
      <c r="I182" s="107"/>
      <c r="J182" s="110"/>
      <c r="K182" s="110"/>
      <c r="L182" s="107"/>
      <c r="M182" s="105">
        <f t="shared" si="38"/>
        <v>0</v>
      </c>
      <c r="N182" s="107"/>
      <c r="O182" s="107"/>
      <c r="P182" s="107"/>
      <c r="Q182" s="107"/>
      <c r="R182" s="107"/>
      <c r="S182" s="107">
        <f t="shared" si="47"/>
        <v>0</v>
      </c>
      <c r="T182" s="101" t="e">
        <f t="shared" si="46"/>
        <v>#DIV/0!</v>
      </c>
      <c r="U182" s="106">
        <f t="shared" si="48"/>
        <v>0</v>
      </c>
      <c r="V182" s="106">
        <f t="shared" si="49"/>
        <v>0</v>
      </c>
      <c r="W182" s="106">
        <f t="shared" si="50"/>
        <v>0</v>
      </c>
      <c r="X182" s="106">
        <f t="shared" si="42"/>
        <v>0</v>
      </c>
      <c r="Y182" s="106">
        <f t="shared" si="51"/>
        <v>0</v>
      </c>
      <c r="Z182" s="106">
        <f t="shared" si="44"/>
        <v>0</v>
      </c>
    </row>
    <row r="183" spans="1:26" ht="12.75" thickBot="1" x14ac:dyDescent="0.25">
      <c r="A183" s="110">
        <v>3481</v>
      </c>
      <c r="B183" s="141" t="s">
        <v>242</v>
      </c>
      <c r="C183" s="107"/>
      <c r="D183" s="107"/>
      <c r="E183" s="107"/>
      <c r="F183" s="107"/>
      <c r="G183" s="109">
        <f t="shared" si="45"/>
        <v>0</v>
      </c>
      <c r="H183" s="107"/>
      <c r="I183" s="107"/>
      <c r="J183" s="110"/>
      <c r="K183" s="110"/>
      <c r="L183" s="107"/>
      <c r="M183" s="105">
        <f t="shared" si="38"/>
        <v>0</v>
      </c>
      <c r="N183" s="107"/>
      <c r="O183" s="107"/>
      <c r="P183" s="107"/>
      <c r="Q183" s="107"/>
      <c r="R183" s="107"/>
      <c r="S183" s="107">
        <f t="shared" si="47"/>
        <v>0</v>
      </c>
      <c r="T183" s="101" t="e">
        <f t="shared" si="46"/>
        <v>#DIV/0!</v>
      </c>
      <c r="U183" s="106">
        <f t="shared" si="48"/>
        <v>0</v>
      </c>
      <c r="V183" s="106">
        <f t="shared" si="49"/>
        <v>0</v>
      </c>
      <c r="W183" s="106">
        <f t="shared" si="50"/>
        <v>0</v>
      </c>
      <c r="X183" s="106">
        <f t="shared" si="42"/>
        <v>0</v>
      </c>
      <c r="Y183" s="106">
        <f t="shared" si="51"/>
        <v>0</v>
      </c>
      <c r="Z183" s="106">
        <f t="shared" si="44"/>
        <v>0</v>
      </c>
    </row>
    <row r="184" spans="1:26" ht="24.75" thickBot="1" x14ac:dyDescent="0.25">
      <c r="A184" s="110">
        <v>3491</v>
      </c>
      <c r="B184" s="141" t="s">
        <v>243</v>
      </c>
      <c r="C184" s="107"/>
      <c r="D184" s="107"/>
      <c r="E184" s="107"/>
      <c r="F184" s="107"/>
      <c r="G184" s="109">
        <f t="shared" si="45"/>
        <v>0</v>
      </c>
      <c r="H184" s="107"/>
      <c r="I184" s="107"/>
      <c r="J184" s="110"/>
      <c r="K184" s="110"/>
      <c r="L184" s="107"/>
      <c r="M184" s="105">
        <f t="shared" si="38"/>
        <v>0</v>
      </c>
      <c r="N184" s="107"/>
      <c r="O184" s="107"/>
      <c r="P184" s="107"/>
      <c r="Q184" s="107"/>
      <c r="R184" s="107"/>
      <c r="S184" s="107">
        <f t="shared" si="47"/>
        <v>0</v>
      </c>
      <c r="T184" s="101" t="e">
        <f t="shared" si="46"/>
        <v>#DIV/0!</v>
      </c>
      <c r="U184" s="106">
        <f t="shared" si="48"/>
        <v>0</v>
      </c>
      <c r="V184" s="106">
        <f t="shared" si="49"/>
        <v>0</v>
      </c>
      <c r="W184" s="106">
        <f t="shared" si="50"/>
        <v>0</v>
      </c>
      <c r="X184" s="106">
        <f t="shared" si="42"/>
        <v>0</v>
      </c>
      <c r="Y184" s="106">
        <f t="shared" si="51"/>
        <v>0</v>
      </c>
      <c r="Z184" s="106">
        <f t="shared" si="44"/>
        <v>0</v>
      </c>
    </row>
    <row r="185" spans="1:26" ht="24.75" thickBot="1" x14ac:dyDescent="0.25">
      <c r="A185" s="110">
        <v>3511</v>
      </c>
      <c r="B185" s="141" t="s">
        <v>244</v>
      </c>
      <c r="C185" s="107"/>
      <c r="D185" s="107"/>
      <c r="E185" s="107"/>
      <c r="F185" s="107"/>
      <c r="G185" s="109">
        <f t="shared" si="45"/>
        <v>0</v>
      </c>
      <c r="H185" s="107"/>
      <c r="I185" s="107"/>
      <c r="J185" s="110"/>
      <c r="K185" s="110"/>
      <c r="L185" s="107"/>
      <c r="M185" s="105">
        <f t="shared" si="38"/>
        <v>0</v>
      </c>
      <c r="N185" s="107"/>
      <c r="O185" s="107"/>
      <c r="P185" s="107"/>
      <c r="Q185" s="107"/>
      <c r="R185" s="107"/>
      <c r="S185" s="107">
        <f t="shared" si="47"/>
        <v>0</v>
      </c>
      <c r="T185" s="101" t="e">
        <f t="shared" si="46"/>
        <v>#DIV/0!</v>
      </c>
      <c r="U185" s="106">
        <f t="shared" si="48"/>
        <v>0</v>
      </c>
      <c r="V185" s="106">
        <f t="shared" si="49"/>
        <v>0</v>
      </c>
      <c r="W185" s="106">
        <f t="shared" si="50"/>
        <v>0</v>
      </c>
      <c r="X185" s="106">
        <f t="shared" si="42"/>
        <v>0</v>
      </c>
      <c r="Y185" s="106">
        <f t="shared" si="51"/>
        <v>0</v>
      </c>
      <c r="Z185" s="106">
        <f t="shared" si="44"/>
        <v>0</v>
      </c>
    </row>
    <row r="186" spans="1:26" ht="24.75" thickBot="1" x14ac:dyDescent="0.25">
      <c r="A186" s="110">
        <v>3512</v>
      </c>
      <c r="B186" s="141" t="s">
        <v>245</v>
      </c>
      <c r="C186" s="107">
        <v>401176</v>
      </c>
      <c r="D186" s="107">
        <v>88521</v>
      </c>
      <c r="E186" s="107"/>
      <c r="F186" s="107"/>
      <c r="G186" s="109">
        <f t="shared" si="45"/>
        <v>489697</v>
      </c>
      <c r="H186" s="107">
        <v>401176</v>
      </c>
      <c r="I186" s="107">
        <v>88521</v>
      </c>
      <c r="J186" s="110"/>
      <c r="K186" s="110"/>
      <c r="L186" s="107">
        <v>431440</v>
      </c>
      <c r="M186" s="105">
        <f t="shared" si="38"/>
        <v>1410834</v>
      </c>
      <c r="N186" s="107"/>
      <c r="O186" s="107"/>
      <c r="P186" s="107"/>
      <c r="Q186" s="107"/>
      <c r="R186" s="107"/>
      <c r="S186" s="107">
        <f t="shared" si="47"/>
        <v>0</v>
      </c>
      <c r="T186" s="101">
        <f t="shared" si="46"/>
        <v>0</v>
      </c>
      <c r="U186" s="106">
        <f t="shared" si="48"/>
        <v>401176</v>
      </c>
      <c r="V186" s="106">
        <f t="shared" si="49"/>
        <v>88521</v>
      </c>
      <c r="W186" s="106">
        <f t="shared" si="50"/>
        <v>0</v>
      </c>
      <c r="X186" s="106">
        <f t="shared" si="42"/>
        <v>0</v>
      </c>
      <c r="Y186" s="106">
        <f t="shared" si="51"/>
        <v>431440</v>
      </c>
      <c r="Z186" s="106">
        <f t="shared" si="44"/>
        <v>921137</v>
      </c>
    </row>
    <row r="187" spans="1:26" ht="24.75" thickBot="1" x14ac:dyDescent="0.25">
      <c r="A187" s="110">
        <v>3521</v>
      </c>
      <c r="B187" s="141" t="s">
        <v>246</v>
      </c>
      <c r="C187" s="107"/>
      <c r="D187" s="107"/>
      <c r="E187" s="107"/>
      <c r="F187" s="107"/>
      <c r="G187" s="109">
        <f t="shared" si="45"/>
        <v>0</v>
      </c>
      <c r="H187" s="107"/>
      <c r="I187" s="107"/>
      <c r="J187" s="110"/>
      <c r="K187" s="110"/>
      <c r="L187" s="107"/>
      <c r="M187" s="105">
        <f t="shared" si="38"/>
        <v>0</v>
      </c>
      <c r="N187" s="107"/>
      <c r="O187" s="107"/>
      <c r="P187" s="107"/>
      <c r="Q187" s="107"/>
      <c r="R187" s="107"/>
      <c r="S187" s="107">
        <f t="shared" si="47"/>
        <v>0</v>
      </c>
      <c r="T187" s="101" t="e">
        <f t="shared" si="46"/>
        <v>#DIV/0!</v>
      </c>
      <c r="U187" s="106">
        <f t="shared" si="48"/>
        <v>0</v>
      </c>
      <c r="V187" s="106">
        <f t="shared" si="49"/>
        <v>0</v>
      </c>
      <c r="W187" s="106">
        <f t="shared" si="50"/>
        <v>0</v>
      </c>
      <c r="X187" s="106">
        <f t="shared" si="42"/>
        <v>0</v>
      </c>
      <c r="Y187" s="106">
        <f t="shared" si="51"/>
        <v>0</v>
      </c>
      <c r="Z187" s="106">
        <f t="shared" si="44"/>
        <v>0</v>
      </c>
    </row>
    <row r="188" spans="1:26" ht="24.75" thickBot="1" x14ac:dyDescent="0.25">
      <c r="A188" s="110">
        <v>3531</v>
      </c>
      <c r="B188" s="141" t="s">
        <v>247</v>
      </c>
      <c r="C188" s="107">
        <v>69000</v>
      </c>
      <c r="D188" s="107">
        <v>21000</v>
      </c>
      <c r="E188" s="107"/>
      <c r="F188" s="107"/>
      <c r="G188" s="109">
        <f t="shared" si="45"/>
        <v>90000</v>
      </c>
      <c r="H188" s="107">
        <v>69000</v>
      </c>
      <c r="I188" s="107">
        <v>21000</v>
      </c>
      <c r="J188" s="110"/>
      <c r="K188" s="110"/>
      <c r="L188" s="107"/>
      <c r="M188" s="105">
        <f t="shared" si="38"/>
        <v>180000</v>
      </c>
      <c r="N188" s="107">
        <v>7482</v>
      </c>
      <c r="O188" s="107"/>
      <c r="P188" s="107"/>
      <c r="Q188" s="107"/>
      <c r="R188" s="107"/>
      <c r="S188" s="107">
        <f t="shared" si="47"/>
        <v>7482</v>
      </c>
      <c r="T188" s="101">
        <f t="shared" si="46"/>
        <v>4.1566666666666668E-2</v>
      </c>
      <c r="U188" s="106">
        <f t="shared" si="48"/>
        <v>61518</v>
      </c>
      <c r="V188" s="106">
        <f t="shared" si="49"/>
        <v>21000</v>
      </c>
      <c r="W188" s="106">
        <f t="shared" si="50"/>
        <v>0</v>
      </c>
      <c r="X188" s="106">
        <f t="shared" si="42"/>
        <v>0</v>
      </c>
      <c r="Y188" s="106">
        <f t="shared" si="51"/>
        <v>0</v>
      </c>
      <c r="Z188" s="106">
        <f t="shared" si="44"/>
        <v>82518</v>
      </c>
    </row>
    <row r="189" spans="1:26" ht="24.75" thickBot="1" x14ac:dyDescent="0.25">
      <c r="A189" s="110">
        <v>3541</v>
      </c>
      <c r="B189" s="141" t="s">
        <v>248</v>
      </c>
      <c r="C189" s="107">
        <v>85000</v>
      </c>
      <c r="D189" s="107"/>
      <c r="E189" s="107"/>
      <c r="F189" s="107"/>
      <c r="G189" s="109">
        <f t="shared" si="45"/>
        <v>85000</v>
      </c>
      <c r="H189" s="107">
        <v>85000</v>
      </c>
      <c r="I189" s="107"/>
      <c r="J189" s="110"/>
      <c r="K189" s="110"/>
      <c r="L189" s="107"/>
      <c r="M189" s="105">
        <f t="shared" si="38"/>
        <v>170000</v>
      </c>
      <c r="N189" s="107"/>
      <c r="O189" s="107"/>
      <c r="P189" s="107"/>
      <c r="Q189" s="107"/>
      <c r="R189" s="107"/>
      <c r="S189" s="107">
        <f t="shared" si="47"/>
        <v>0</v>
      </c>
      <c r="T189" s="101">
        <f t="shared" si="46"/>
        <v>0</v>
      </c>
      <c r="U189" s="106">
        <f t="shared" si="48"/>
        <v>85000</v>
      </c>
      <c r="V189" s="106">
        <f t="shared" si="49"/>
        <v>0</v>
      </c>
      <c r="W189" s="106">
        <f t="shared" si="50"/>
        <v>0</v>
      </c>
      <c r="X189" s="106">
        <f t="shared" si="42"/>
        <v>0</v>
      </c>
      <c r="Y189" s="106">
        <f t="shared" si="51"/>
        <v>0</v>
      </c>
      <c r="Z189" s="106">
        <f t="shared" si="44"/>
        <v>85000</v>
      </c>
    </row>
    <row r="190" spans="1:26" ht="24.75" thickBot="1" x14ac:dyDescent="0.25">
      <c r="A190" s="110">
        <v>3551</v>
      </c>
      <c r="B190" s="141" t="s">
        <v>249</v>
      </c>
      <c r="C190" s="107">
        <v>10000</v>
      </c>
      <c r="D190" s="107"/>
      <c r="E190" s="107"/>
      <c r="F190" s="107"/>
      <c r="G190" s="109">
        <f t="shared" si="45"/>
        <v>10000</v>
      </c>
      <c r="H190" s="107">
        <v>10000</v>
      </c>
      <c r="I190" s="107"/>
      <c r="J190" s="110"/>
      <c r="K190" s="110"/>
      <c r="L190" s="107"/>
      <c r="M190" s="105">
        <f t="shared" si="38"/>
        <v>20000</v>
      </c>
      <c r="N190" s="107">
        <v>2190.0100000000002</v>
      </c>
      <c r="O190" s="107"/>
      <c r="P190" s="107"/>
      <c r="Q190" s="107"/>
      <c r="R190" s="107"/>
      <c r="S190" s="107">
        <f t="shared" si="47"/>
        <v>2190.0100000000002</v>
      </c>
      <c r="T190" s="101">
        <f t="shared" si="46"/>
        <v>0.10950050000000001</v>
      </c>
      <c r="U190" s="106">
        <f t="shared" si="48"/>
        <v>7809.99</v>
      </c>
      <c r="V190" s="106">
        <f t="shared" si="49"/>
        <v>0</v>
      </c>
      <c r="W190" s="106">
        <f t="shared" si="50"/>
        <v>0</v>
      </c>
      <c r="X190" s="106">
        <f t="shared" si="42"/>
        <v>0</v>
      </c>
      <c r="Y190" s="106">
        <f t="shared" si="51"/>
        <v>0</v>
      </c>
      <c r="Z190" s="106">
        <f t="shared" si="44"/>
        <v>7809.99</v>
      </c>
    </row>
    <row r="191" spans="1:26" ht="24.75" thickBot="1" x14ac:dyDescent="0.25">
      <c r="A191" s="110">
        <v>3561</v>
      </c>
      <c r="B191" s="141" t="s">
        <v>250</v>
      </c>
      <c r="C191" s="107"/>
      <c r="D191" s="107"/>
      <c r="E191" s="107"/>
      <c r="F191" s="107"/>
      <c r="G191" s="109">
        <f t="shared" si="45"/>
        <v>0</v>
      </c>
      <c r="H191" s="107"/>
      <c r="I191" s="107"/>
      <c r="J191" s="110"/>
      <c r="K191" s="110"/>
      <c r="L191" s="107"/>
      <c r="M191" s="105">
        <f t="shared" si="38"/>
        <v>0</v>
      </c>
      <c r="N191" s="107"/>
      <c r="O191" s="107"/>
      <c r="P191" s="107"/>
      <c r="Q191" s="107"/>
      <c r="R191" s="107"/>
      <c r="S191" s="107">
        <f t="shared" si="47"/>
        <v>0</v>
      </c>
      <c r="T191" s="101" t="e">
        <f t="shared" si="46"/>
        <v>#DIV/0!</v>
      </c>
      <c r="U191" s="106">
        <f t="shared" si="48"/>
        <v>0</v>
      </c>
      <c r="V191" s="106">
        <f t="shared" si="49"/>
        <v>0</v>
      </c>
      <c r="W191" s="106">
        <f t="shared" si="50"/>
        <v>0</v>
      </c>
      <c r="X191" s="106">
        <f t="shared" si="42"/>
        <v>0</v>
      </c>
      <c r="Y191" s="106">
        <f t="shared" si="51"/>
        <v>0</v>
      </c>
      <c r="Z191" s="106">
        <f t="shared" si="44"/>
        <v>0</v>
      </c>
    </row>
    <row r="192" spans="1:26" ht="24.75" thickBot="1" x14ac:dyDescent="0.25">
      <c r="A192" s="110">
        <v>3571</v>
      </c>
      <c r="B192" s="141" t="s">
        <v>251</v>
      </c>
      <c r="C192" s="107">
        <v>7000</v>
      </c>
      <c r="D192" s="107">
        <v>889</v>
      </c>
      <c r="E192" s="107"/>
      <c r="F192" s="107"/>
      <c r="G192" s="109">
        <f t="shared" si="45"/>
        <v>7889</v>
      </c>
      <c r="H192" s="107">
        <v>7000</v>
      </c>
      <c r="I192" s="107">
        <v>889</v>
      </c>
      <c r="J192" s="110"/>
      <c r="K192" s="110"/>
      <c r="L192" s="107"/>
      <c r="M192" s="105">
        <f t="shared" si="38"/>
        <v>15778</v>
      </c>
      <c r="N192" s="107"/>
      <c r="O192" s="107"/>
      <c r="P192" s="107"/>
      <c r="Q192" s="107"/>
      <c r="R192" s="107"/>
      <c r="S192" s="107">
        <f t="shared" si="47"/>
        <v>0</v>
      </c>
      <c r="T192" s="101">
        <f t="shared" si="46"/>
        <v>0</v>
      </c>
      <c r="U192" s="106">
        <f t="shared" si="48"/>
        <v>7000</v>
      </c>
      <c r="V192" s="106">
        <f t="shared" si="49"/>
        <v>889</v>
      </c>
      <c r="W192" s="106">
        <f t="shared" si="50"/>
        <v>0</v>
      </c>
      <c r="X192" s="106">
        <f t="shared" si="42"/>
        <v>0</v>
      </c>
      <c r="Y192" s="106">
        <f t="shared" si="51"/>
        <v>0</v>
      </c>
      <c r="Z192" s="106">
        <f t="shared" si="44"/>
        <v>7889</v>
      </c>
    </row>
    <row r="193" spans="1:26" ht="24.75" thickBot="1" x14ac:dyDescent="0.25">
      <c r="A193" s="110">
        <v>3572</v>
      </c>
      <c r="B193" s="141" t="s">
        <v>252</v>
      </c>
      <c r="C193" s="107"/>
      <c r="D193" s="107"/>
      <c r="E193" s="107"/>
      <c r="F193" s="107"/>
      <c r="G193" s="109">
        <f t="shared" si="45"/>
        <v>0</v>
      </c>
      <c r="H193" s="107"/>
      <c r="I193" s="107"/>
      <c r="J193" s="110"/>
      <c r="K193" s="110"/>
      <c r="L193" s="107"/>
      <c r="M193" s="105">
        <f t="shared" si="38"/>
        <v>0</v>
      </c>
      <c r="N193" s="107"/>
      <c r="O193" s="107"/>
      <c r="P193" s="107"/>
      <c r="Q193" s="107"/>
      <c r="R193" s="107"/>
      <c r="S193" s="107">
        <f t="shared" si="47"/>
        <v>0</v>
      </c>
      <c r="T193" s="101" t="e">
        <f t="shared" si="46"/>
        <v>#DIV/0!</v>
      </c>
      <c r="U193" s="106">
        <f t="shared" si="48"/>
        <v>0</v>
      </c>
      <c r="V193" s="106">
        <f t="shared" si="49"/>
        <v>0</v>
      </c>
      <c r="W193" s="106">
        <f t="shared" si="50"/>
        <v>0</v>
      </c>
      <c r="X193" s="106">
        <f t="shared" si="42"/>
        <v>0</v>
      </c>
      <c r="Y193" s="106">
        <f t="shared" si="51"/>
        <v>0</v>
      </c>
      <c r="Z193" s="106">
        <f t="shared" si="44"/>
        <v>0</v>
      </c>
    </row>
    <row r="194" spans="1:26" ht="24.75" thickBot="1" x14ac:dyDescent="0.25">
      <c r="A194" s="110">
        <v>3573</v>
      </c>
      <c r="B194" s="141" t="s">
        <v>253</v>
      </c>
      <c r="C194" s="107"/>
      <c r="D194" s="107"/>
      <c r="E194" s="107"/>
      <c r="F194" s="107"/>
      <c r="G194" s="109">
        <f t="shared" si="45"/>
        <v>0</v>
      </c>
      <c r="H194" s="107"/>
      <c r="I194" s="107"/>
      <c r="J194" s="110"/>
      <c r="K194" s="110"/>
      <c r="L194" s="107"/>
      <c r="M194" s="105">
        <f t="shared" si="38"/>
        <v>0</v>
      </c>
      <c r="N194" s="107"/>
      <c r="O194" s="107"/>
      <c r="P194" s="107"/>
      <c r="Q194" s="107"/>
      <c r="R194" s="107"/>
      <c r="S194" s="107">
        <f t="shared" si="47"/>
        <v>0</v>
      </c>
      <c r="T194" s="101" t="e">
        <f t="shared" si="46"/>
        <v>#DIV/0!</v>
      </c>
      <c r="U194" s="106">
        <f t="shared" si="48"/>
        <v>0</v>
      </c>
      <c r="V194" s="106">
        <f t="shared" si="49"/>
        <v>0</v>
      </c>
      <c r="W194" s="106">
        <f t="shared" si="50"/>
        <v>0</v>
      </c>
      <c r="X194" s="106">
        <f t="shared" si="42"/>
        <v>0</v>
      </c>
      <c r="Y194" s="106">
        <f t="shared" si="51"/>
        <v>0</v>
      </c>
      <c r="Z194" s="106">
        <f t="shared" si="44"/>
        <v>0</v>
      </c>
    </row>
    <row r="195" spans="1:26" ht="12.75" thickBot="1" x14ac:dyDescent="0.25">
      <c r="A195" s="110">
        <v>3581</v>
      </c>
      <c r="B195" s="141" t="s">
        <v>254</v>
      </c>
      <c r="C195" s="107">
        <v>3000</v>
      </c>
      <c r="D195" s="107"/>
      <c r="E195" s="107"/>
      <c r="F195" s="107"/>
      <c r="G195" s="109">
        <f t="shared" si="45"/>
        <v>3000</v>
      </c>
      <c r="H195" s="107">
        <v>3000</v>
      </c>
      <c r="I195" s="107"/>
      <c r="J195" s="110"/>
      <c r="K195" s="110"/>
      <c r="L195" s="107">
        <v>3100</v>
      </c>
      <c r="M195" s="105">
        <f t="shared" ref="M195:M240" si="52">SUM(G195:L195)</f>
        <v>9100</v>
      </c>
      <c r="N195" s="107"/>
      <c r="O195" s="107"/>
      <c r="P195" s="107"/>
      <c r="Q195" s="107"/>
      <c r="R195" s="107">
        <v>2909.86</v>
      </c>
      <c r="S195" s="107">
        <f t="shared" si="47"/>
        <v>2909.86</v>
      </c>
      <c r="T195" s="101">
        <f t="shared" si="46"/>
        <v>0.31976483516483517</v>
      </c>
      <c r="U195" s="106">
        <f t="shared" ref="U195:U226" si="53">H195-N195</f>
        <v>3000</v>
      </c>
      <c r="V195" s="106">
        <f t="shared" ref="V195:V226" si="54">+I195-O195</f>
        <v>0</v>
      </c>
      <c r="W195" s="106">
        <f t="shared" ref="W195:W226" si="55">J195-P195</f>
        <v>0</v>
      </c>
      <c r="X195" s="106">
        <f t="shared" ref="X195:X240" si="56">K195-Q195</f>
        <v>0</v>
      </c>
      <c r="Y195" s="106">
        <f t="shared" ref="Y195:Y226" si="57">L195-R195</f>
        <v>190.13999999999987</v>
      </c>
      <c r="Z195" s="106">
        <f t="shared" ref="Z195:Z240" si="58">SUM(U195:Y195)</f>
        <v>3190.14</v>
      </c>
    </row>
    <row r="196" spans="1:26" ht="12.75" thickBot="1" x14ac:dyDescent="0.25">
      <c r="A196" s="110">
        <v>3591</v>
      </c>
      <c r="B196" s="141" t="s">
        <v>255</v>
      </c>
      <c r="C196" s="107">
        <v>10600</v>
      </c>
      <c r="D196" s="107">
        <v>4000</v>
      </c>
      <c r="E196" s="107"/>
      <c r="F196" s="107"/>
      <c r="G196" s="109">
        <f t="shared" ref="G196:G240" si="59">SUM(C196:E196)</f>
        <v>14600</v>
      </c>
      <c r="H196" s="107">
        <v>10600</v>
      </c>
      <c r="I196" s="107">
        <v>4000</v>
      </c>
      <c r="J196" s="110"/>
      <c r="K196" s="110"/>
      <c r="L196" s="107"/>
      <c r="M196" s="105">
        <f t="shared" si="52"/>
        <v>29200</v>
      </c>
      <c r="N196" s="107"/>
      <c r="O196" s="107"/>
      <c r="P196" s="107"/>
      <c r="Q196" s="107"/>
      <c r="R196" s="107"/>
      <c r="S196" s="107">
        <f t="shared" si="47"/>
        <v>0</v>
      </c>
      <c r="T196" s="101">
        <f t="shared" si="46"/>
        <v>0</v>
      </c>
      <c r="U196" s="106">
        <f t="shared" si="53"/>
        <v>10600</v>
      </c>
      <c r="V196" s="106">
        <f t="shared" si="54"/>
        <v>4000</v>
      </c>
      <c r="W196" s="106">
        <f t="shared" si="55"/>
        <v>0</v>
      </c>
      <c r="X196" s="106">
        <f t="shared" si="56"/>
        <v>0</v>
      </c>
      <c r="Y196" s="106">
        <f t="shared" si="57"/>
        <v>0</v>
      </c>
      <c r="Z196" s="106">
        <f t="shared" si="58"/>
        <v>14600</v>
      </c>
    </row>
    <row r="197" spans="1:26" ht="36.75" thickBot="1" x14ac:dyDescent="0.25">
      <c r="A197" s="110">
        <v>3611</v>
      </c>
      <c r="B197" s="141" t="s">
        <v>256</v>
      </c>
      <c r="C197" s="107"/>
      <c r="D197" s="107"/>
      <c r="E197" s="107"/>
      <c r="F197" s="107"/>
      <c r="G197" s="109">
        <f t="shared" si="59"/>
        <v>0</v>
      </c>
      <c r="H197" s="107"/>
      <c r="I197" s="107"/>
      <c r="J197" s="110"/>
      <c r="K197" s="110"/>
      <c r="L197" s="107"/>
      <c r="M197" s="105">
        <f t="shared" si="52"/>
        <v>0</v>
      </c>
      <c r="N197" s="107"/>
      <c r="O197" s="107"/>
      <c r="P197" s="107"/>
      <c r="Q197" s="107"/>
      <c r="R197" s="107"/>
      <c r="S197" s="107">
        <f t="shared" si="47"/>
        <v>0</v>
      </c>
      <c r="T197" s="101" t="e">
        <f t="shared" si="46"/>
        <v>#DIV/0!</v>
      </c>
      <c r="U197" s="106">
        <f t="shared" si="53"/>
        <v>0</v>
      </c>
      <c r="V197" s="106">
        <f t="shared" si="54"/>
        <v>0</v>
      </c>
      <c r="W197" s="106">
        <f t="shared" si="55"/>
        <v>0</v>
      </c>
      <c r="X197" s="106">
        <f t="shared" si="56"/>
        <v>0</v>
      </c>
      <c r="Y197" s="106">
        <f t="shared" si="57"/>
        <v>0</v>
      </c>
      <c r="Z197" s="106">
        <f t="shared" si="58"/>
        <v>0</v>
      </c>
    </row>
    <row r="198" spans="1:26" ht="36.75" thickBot="1" x14ac:dyDescent="0.25">
      <c r="A198" s="110">
        <v>3621</v>
      </c>
      <c r="B198" s="141" t="s">
        <v>257</v>
      </c>
      <c r="C198" s="107"/>
      <c r="D198" s="107"/>
      <c r="E198" s="107"/>
      <c r="F198" s="107"/>
      <c r="G198" s="109">
        <f t="shared" si="59"/>
        <v>0</v>
      </c>
      <c r="H198" s="107"/>
      <c r="I198" s="107"/>
      <c r="J198" s="110"/>
      <c r="K198" s="110"/>
      <c r="L198" s="107"/>
      <c r="M198" s="105">
        <f t="shared" si="52"/>
        <v>0</v>
      </c>
      <c r="N198" s="107"/>
      <c r="O198" s="107"/>
      <c r="P198" s="107"/>
      <c r="Q198" s="107"/>
      <c r="R198" s="107"/>
      <c r="S198" s="107">
        <f t="shared" si="47"/>
        <v>0</v>
      </c>
      <c r="T198" s="101" t="e">
        <f t="shared" si="46"/>
        <v>#DIV/0!</v>
      </c>
      <c r="U198" s="106">
        <f t="shared" si="53"/>
        <v>0</v>
      </c>
      <c r="V198" s="106">
        <f t="shared" si="54"/>
        <v>0</v>
      </c>
      <c r="W198" s="106">
        <f t="shared" si="55"/>
        <v>0</v>
      </c>
      <c r="X198" s="106">
        <f t="shared" si="56"/>
        <v>0</v>
      </c>
      <c r="Y198" s="106">
        <f t="shared" si="57"/>
        <v>0</v>
      </c>
      <c r="Z198" s="106">
        <f t="shared" si="58"/>
        <v>0</v>
      </c>
    </row>
    <row r="199" spans="1:26" ht="24.75" thickBot="1" x14ac:dyDescent="0.25">
      <c r="A199" s="110">
        <v>3631</v>
      </c>
      <c r="B199" s="141" t="s">
        <v>258</v>
      </c>
      <c r="C199" s="107"/>
      <c r="D199" s="107"/>
      <c r="E199" s="107"/>
      <c r="F199" s="107"/>
      <c r="G199" s="109">
        <f t="shared" si="59"/>
        <v>0</v>
      </c>
      <c r="H199" s="107"/>
      <c r="I199" s="107"/>
      <c r="J199" s="110"/>
      <c r="K199" s="110"/>
      <c r="L199" s="107"/>
      <c r="M199" s="105">
        <f t="shared" si="52"/>
        <v>0</v>
      </c>
      <c r="N199" s="107"/>
      <c r="O199" s="107"/>
      <c r="P199" s="107"/>
      <c r="Q199" s="107"/>
      <c r="R199" s="107"/>
      <c r="S199" s="107">
        <f t="shared" si="47"/>
        <v>0</v>
      </c>
      <c r="T199" s="101" t="e">
        <f t="shared" ref="T199:T262" si="60">S199/M199</f>
        <v>#DIV/0!</v>
      </c>
      <c r="U199" s="106">
        <f t="shared" si="53"/>
        <v>0</v>
      </c>
      <c r="V199" s="106">
        <f t="shared" si="54"/>
        <v>0</v>
      </c>
      <c r="W199" s="106">
        <f t="shared" si="55"/>
        <v>0</v>
      </c>
      <c r="X199" s="106">
        <f t="shared" si="56"/>
        <v>0</v>
      </c>
      <c r="Y199" s="106">
        <f t="shared" si="57"/>
        <v>0</v>
      </c>
      <c r="Z199" s="106">
        <f t="shared" si="58"/>
        <v>0</v>
      </c>
    </row>
    <row r="200" spans="1:26" ht="12.75" thickBot="1" x14ac:dyDescent="0.25">
      <c r="A200" s="110">
        <v>3641</v>
      </c>
      <c r="B200" s="141" t="s">
        <v>259</v>
      </c>
      <c r="C200" s="107"/>
      <c r="D200" s="107"/>
      <c r="E200" s="107"/>
      <c r="F200" s="107"/>
      <c r="G200" s="109">
        <f t="shared" si="59"/>
        <v>0</v>
      </c>
      <c r="H200" s="107"/>
      <c r="I200" s="107"/>
      <c r="J200" s="110"/>
      <c r="K200" s="110"/>
      <c r="L200" s="107"/>
      <c r="M200" s="105">
        <f t="shared" si="52"/>
        <v>0</v>
      </c>
      <c r="N200" s="107"/>
      <c r="O200" s="107"/>
      <c r="P200" s="107"/>
      <c r="Q200" s="107"/>
      <c r="R200" s="107"/>
      <c r="S200" s="107">
        <f t="shared" ref="S200:S240" si="61">SUM(N200:R200)</f>
        <v>0</v>
      </c>
      <c r="T200" s="101" t="e">
        <f t="shared" si="60"/>
        <v>#DIV/0!</v>
      </c>
      <c r="U200" s="106">
        <f t="shared" si="53"/>
        <v>0</v>
      </c>
      <c r="V200" s="106">
        <f t="shared" si="54"/>
        <v>0</v>
      </c>
      <c r="W200" s="106">
        <f t="shared" si="55"/>
        <v>0</v>
      </c>
      <c r="X200" s="106">
        <f t="shared" si="56"/>
        <v>0</v>
      </c>
      <c r="Y200" s="106">
        <f t="shared" si="57"/>
        <v>0</v>
      </c>
      <c r="Z200" s="106">
        <f t="shared" si="58"/>
        <v>0</v>
      </c>
    </row>
    <row r="201" spans="1:26" ht="12.75" thickBot="1" x14ac:dyDescent="0.25">
      <c r="A201" s="110">
        <v>3651</v>
      </c>
      <c r="B201" s="141" t="s">
        <v>260</v>
      </c>
      <c r="C201" s="107"/>
      <c r="D201" s="107"/>
      <c r="E201" s="107"/>
      <c r="F201" s="107"/>
      <c r="G201" s="109">
        <f t="shared" si="59"/>
        <v>0</v>
      </c>
      <c r="H201" s="107"/>
      <c r="I201" s="107"/>
      <c r="J201" s="110"/>
      <c r="K201" s="110"/>
      <c r="L201" s="107"/>
      <c r="M201" s="105">
        <f t="shared" si="52"/>
        <v>0</v>
      </c>
      <c r="N201" s="107"/>
      <c r="O201" s="107"/>
      <c r="P201" s="107"/>
      <c r="Q201" s="107"/>
      <c r="R201" s="107"/>
      <c r="S201" s="107">
        <f t="shared" si="61"/>
        <v>0</v>
      </c>
      <c r="T201" s="101" t="e">
        <f t="shared" si="60"/>
        <v>#DIV/0!</v>
      </c>
      <c r="U201" s="106">
        <f t="shared" si="53"/>
        <v>0</v>
      </c>
      <c r="V201" s="106">
        <f t="shared" si="54"/>
        <v>0</v>
      </c>
      <c r="W201" s="106">
        <f t="shared" si="55"/>
        <v>0</v>
      </c>
      <c r="X201" s="106">
        <f t="shared" si="56"/>
        <v>0</v>
      </c>
      <c r="Y201" s="106">
        <f t="shared" si="57"/>
        <v>0</v>
      </c>
      <c r="Z201" s="106">
        <f t="shared" si="58"/>
        <v>0</v>
      </c>
    </row>
    <row r="202" spans="1:26" ht="24.75" thickBot="1" x14ac:dyDescent="0.25">
      <c r="A202" s="110">
        <v>3661</v>
      </c>
      <c r="B202" s="141" t="s">
        <v>261</v>
      </c>
      <c r="C202" s="107"/>
      <c r="D202" s="107"/>
      <c r="E202" s="107"/>
      <c r="F202" s="107"/>
      <c r="G202" s="109">
        <f t="shared" si="59"/>
        <v>0</v>
      </c>
      <c r="H202" s="107"/>
      <c r="I202" s="107"/>
      <c r="J202" s="110"/>
      <c r="K202" s="110"/>
      <c r="L202" s="107"/>
      <c r="M202" s="105">
        <f t="shared" si="52"/>
        <v>0</v>
      </c>
      <c r="N202" s="107"/>
      <c r="O202" s="107"/>
      <c r="P202" s="107"/>
      <c r="Q202" s="107"/>
      <c r="R202" s="107"/>
      <c r="S202" s="107">
        <f t="shared" si="61"/>
        <v>0</v>
      </c>
      <c r="T202" s="101" t="e">
        <f t="shared" si="60"/>
        <v>#DIV/0!</v>
      </c>
      <c r="U202" s="106">
        <f t="shared" si="53"/>
        <v>0</v>
      </c>
      <c r="V202" s="106">
        <f t="shared" si="54"/>
        <v>0</v>
      </c>
      <c r="W202" s="106">
        <f t="shared" si="55"/>
        <v>0</v>
      </c>
      <c r="X202" s="106">
        <f t="shared" si="56"/>
        <v>0</v>
      </c>
      <c r="Y202" s="106">
        <f t="shared" si="57"/>
        <v>0</v>
      </c>
      <c r="Z202" s="106">
        <f t="shared" si="58"/>
        <v>0</v>
      </c>
    </row>
    <row r="203" spans="1:26" ht="12.75" thickBot="1" x14ac:dyDescent="0.25">
      <c r="A203" s="110">
        <v>3691</v>
      </c>
      <c r="B203" s="141" t="s">
        <v>262</v>
      </c>
      <c r="C203" s="107"/>
      <c r="D203" s="107"/>
      <c r="E203" s="107"/>
      <c r="F203" s="107"/>
      <c r="G203" s="109">
        <f t="shared" si="59"/>
        <v>0</v>
      </c>
      <c r="H203" s="107"/>
      <c r="I203" s="107"/>
      <c r="J203" s="110"/>
      <c r="K203" s="110"/>
      <c r="L203" s="107"/>
      <c r="M203" s="105">
        <f t="shared" si="52"/>
        <v>0</v>
      </c>
      <c r="N203" s="107"/>
      <c r="O203" s="107"/>
      <c r="P203" s="107"/>
      <c r="Q203" s="107"/>
      <c r="R203" s="107"/>
      <c r="S203" s="107">
        <f t="shared" si="61"/>
        <v>0</v>
      </c>
      <c r="T203" s="101" t="e">
        <f t="shared" si="60"/>
        <v>#DIV/0!</v>
      </c>
      <c r="U203" s="106">
        <f t="shared" si="53"/>
        <v>0</v>
      </c>
      <c r="V203" s="106">
        <f t="shared" si="54"/>
        <v>0</v>
      </c>
      <c r="W203" s="106">
        <f t="shared" si="55"/>
        <v>0</v>
      </c>
      <c r="X203" s="106">
        <f t="shared" si="56"/>
        <v>0</v>
      </c>
      <c r="Y203" s="106">
        <f t="shared" si="57"/>
        <v>0</v>
      </c>
      <c r="Z203" s="106">
        <f t="shared" si="58"/>
        <v>0</v>
      </c>
    </row>
    <row r="204" spans="1:26" ht="12.75" thickBot="1" x14ac:dyDescent="0.25">
      <c r="A204" s="110">
        <v>3711</v>
      </c>
      <c r="B204" s="141" t="s">
        <v>263</v>
      </c>
      <c r="C204" s="107"/>
      <c r="D204" s="107">
        <v>14500</v>
      </c>
      <c r="E204" s="107"/>
      <c r="F204" s="107"/>
      <c r="G204" s="109">
        <f t="shared" si="59"/>
        <v>14500</v>
      </c>
      <c r="H204" s="107"/>
      <c r="I204" s="107">
        <v>14500</v>
      </c>
      <c r="J204" s="110"/>
      <c r="K204" s="110"/>
      <c r="L204" s="107"/>
      <c r="M204" s="105">
        <f t="shared" si="52"/>
        <v>29000</v>
      </c>
      <c r="N204" s="107"/>
      <c r="O204" s="107"/>
      <c r="P204" s="107"/>
      <c r="Q204" s="107"/>
      <c r="R204" s="107"/>
      <c r="S204" s="107">
        <f t="shared" si="61"/>
        <v>0</v>
      </c>
      <c r="T204" s="101">
        <f t="shared" si="60"/>
        <v>0</v>
      </c>
      <c r="U204" s="106">
        <f t="shared" si="53"/>
        <v>0</v>
      </c>
      <c r="V204" s="106">
        <f t="shared" si="54"/>
        <v>14500</v>
      </c>
      <c r="W204" s="106">
        <f t="shared" si="55"/>
        <v>0</v>
      </c>
      <c r="X204" s="106">
        <f t="shared" si="56"/>
        <v>0</v>
      </c>
      <c r="Y204" s="106">
        <f t="shared" si="57"/>
        <v>0</v>
      </c>
      <c r="Z204" s="106">
        <f t="shared" si="58"/>
        <v>14500</v>
      </c>
    </row>
    <row r="205" spans="1:26" ht="12.75" thickBot="1" x14ac:dyDescent="0.25">
      <c r="A205" s="110">
        <v>3712</v>
      </c>
      <c r="B205" s="141" t="s">
        <v>264</v>
      </c>
      <c r="C205" s="107"/>
      <c r="D205" s="107"/>
      <c r="E205" s="107"/>
      <c r="F205" s="107"/>
      <c r="G205" s="109">
        <f t="shared" si="59"/>
        <v>0</v>
      </c>
      <c r="H205" s="107"/>
      <c r="I205" s="107"/>
      <c r="J205" s="110"/>
      <c r="K205" s="110"/>
      <c r="L205" s="107"/>
      <c r="M205" s="105">
        <f t="shared" si="52"/>
        <v>0</v>
      </c>
      <c r="N205" s="107"/>
      <c r="O205" s="107"/>
      <c r="P205" s="107"/>
      <c r="Q205" s="107"/>
      <c r="R205" s="107"/>
      <c r="S205" s="107">
        <f t="shared" si="61"/>
        <v>0</v>
      </c>
      <c r="T205" s="101" t="e">
        <f t="shared" si="60"/>
        <v>#DIV/0!</v>
      </c>
      <c r="U205" s="106">
        <f t="shared" si="53"/>
        <v>0</v>
      </c>
      <c r="V205" s="106">
        <f t="shared" si="54"/>
        <v>0</v>
      </c>
      <c r="W205" s="106">
        <f t="shared" si="55"/>
        <v>0</v>
      </c>
      <c r="X205" s="106">
        <f t="shared" si="56"/>
        <v>0</v>
      </c>
      <c r="Y205" s="106">
        <f t="shared" si="57"/>
        <v>0</v>
      </c>
      <c r="Z205" s="106">
        <f t="shared" si="58"/>
        <v>0</v>
      </c>
    </row>
    <row r="206" spans="1:26" ht="12.75" thickBot="1" x14ac:dyDescent="0.25">
      <c r="A206" s="110">
        <v>3721</v>
      </c>
      <c r="B206" s="141" t="s">
        <v>265</v>
      </c>
      <c r="C206" s="107">
        <v>4100</v>
      </c>
      <c r="D206" s="107"/>
      <c r="E206" s="107"/>
      <c r="F206" s="107"/>
      <c r="G206" s="109">
        <f t="shared" si="59"/>
        <v>4100</v>
      </c>
      <c r="H206" s="107">
        <v>4100</v>
      </c>
      <c r="I206" s="107"/>
      <c r="J206" s="110"/>
      <c r="K206" s="110"/>
      <c r="L206" s="107"/>
      <c r="M206" s="105">
        <f t="shared" si="52"/>
        <v>8200</v>
      </c>
      <c r="N206" s="107"/>
      <c r="O206" s="107"/>
      <c r="P206" s="107"/>
      <c r="Q206" s="107"/>
      <c r="R206" s="107"/>
      <c r="S206" s="107">
        <f t="shared" si="61"/>
        <v>0</v>
      </c>
      <c r="T206" s="101">
        <f t="shared" si="60"/>
        <v>0</v>
      </c>
      <c r="U206" s="106">
        <f t="shared" si="53"/>
        <v>4100</v>
      </c>
      <c r="V206" s="106">
        <f t="shared" si="54"/>
        <v>0</v>
      </c>
      <c r="W206" s="106">
        <f t="shared" si="55"/>
        <v>0</v>
      </c>
      <c r="X206" s="106">
        <f t="shared" si="56"/>
        <v>0</v>
      </c>
      <c r="Y206" s="106">
        <f t="shared" si="57"/>
        <v>0</v>
      </c>
      <c r="Z206" s="106">
        <f t="shared" si="58"/>
        <v>4100</v>
      </c>
    </row>
    <row r="207" spans="1:26" ht="12.75" thickBot="1" x14ac:dyDescent="0.25">
      <c r="A207" s="110">
        <v>3722</v>
      </c>
      <c r="B207" s="141" t="s">
        <v>266</v>
      </c>
      <c r="C207" s="107"/>
      <c r="D207" s="107"/>
      <c r="E207" s="107"/>
      <c r="F207" s="107"/>
      <c r="G207" s="109">
        <f t="shared" si="59"/>
        <v>0</v>
      </c>
      <c r="H207" s="107"/>
      <c r="I207" s="107"/>
      <c r="J207" s="110"/>
      <c r="K207" s="110"/>
      <c r="L207" s="107"/>
      <c r="M207" s="105">
        <f t="shared" si="52"/>
        <v>0</v>
      </c>
      <c r="N207" s="107"/>
      <c r="O207" s="107"/>
      <c r="P207" s="107"/>
      <c r="Q207" s="107"/>
      <c r="R207" s="107"/>
      <c r="S207" s="107">
        <f t="shared" si="61"/>
        <v>0</v>
      </c>
      <c r="T207" s="101" t="e">
        <f t="shared" si="60"/>
        <v>#DIV/0!</v>
      </c>
      <c r="U207" s="106">
        <f t="shared" si="53"/>
        <v>0</v>
      </c>
      <c r="V207" s="106">
        <f t="shared" si="54"/>
        <v>0</v>
      </c>
      <c r="W207" s="106">
        <f t="shared" si="55"/>
        <v>0</v>
      </c>
      <c r="X207" s="106">
        <f t="shared" si="56"/>
        <v>0</v>
      </c>
      <c r="Y207" s="106">
        <f t="shared" si="57"/>
        <v>0</v>
      </c>
      <c r="Z207" s="106">
        <f t="shared" si="58"/>
        <v>0</v>
      </c>
    </row>
    <row r="208" spans="1:26" ht="12.75" thickBot="1" x14ac:dyDescent="0.25">
      <c r="A208" s="110">
        <v>3731</v>
      </c>
      <c r="B208" s="141" t="s">
        <v>267</v>
      </c>
      <c r="C208" s="107"/>
      <c r="D208" s="107"/>
      <c r="E208" s="107"/>
      <c r="F208" s="107"/>
      <c r="G208" s="109">
        <f t="shared" si="59"/>
        <v>0</v>
      </c>
      <c r="H208" s="107"/>
      <c r="I208" s="107"/>
      <c r="J208" s="110"/>
      <c r="K208" s="110"/>
      <c r="L208" s="107"/>
      <c r="M208" s="105">
        <f t="shared" si="52"/>
        <v>0</v>
      </c>
      <c r="N208" s="107"/>
      <c r="O208" s="107"/>
      <c r="P208" s="107"/>
      <c r="Q208" s="107"/>
      <c r="R208" s="107"/>
      <c r="S208" s="107">
        <f t="shared" si="61"/>
        <v>0</v>
      </c>
      <c r="T208" s="101" t="e">
        <f t="shared" si="60"/>
        <v>#DIV/0!</v>
      </c>
      <c r="U208" s="106">
        <f t="shared" si="53"/>
        <v>0</v>
      </c>
      <c r="V208" s="106">
        <f t="shared" si="54"/>
        <v>0</v>
      </c>
      <c r="W208" s="106">
        <f t="shared" si="55"/>
        <v>0</v>
      </c>
      <c r="X208" s="106">
        <f t="shared" si="56"/>
        <v>0</v>
      </c>
      <c r="Y208" s="106">
        <f t="shared" si="57"/>
        <v>0</v>
      </c>
      <c r="Z208" s="106">
        <f t="shared" si="58"/>
        <v>0</v>
      </c>
    </row>
    <row r="209" spans="1:26" ht="12.75" thickBot="1" x14ac:dyDescent="0.25">
      <c r="A209" s="110">
        <v>3741</v>
      </c>
      <c r="B209" s="141" t="s">
        <v>268</v>
      </c>
      <c r="C209" s="107"/>
      <c r="D209" s="107"/>
      <c r="E209" s="107"/>
      <c r="F209" s="107"/>
      <c r="G209" s="109">
        <f t="shared" si="59"/>
        <v>0</v>
      </c>
      <c r="H209" s="107"/>
      <c r="I209" s="107"/>
      <c r="J209" s="110"/>
      <c r="K209" s="110"/>
      <c r="L209" s="107"/>
      <c r="M209" s="105">
        <f t="shared" si="52"/>
        <v>0</v>
      </c>
      <c r="N209" s="107"/>
      <c r="O209" s="107"/>
      <c r="P209" s="107"/>
      <c r="Q209" s="107"/>
      <c r="R209" s="107"/>
      <c r="S209" s="107">
        <f t="shared" si="61"/>
        <v>0</v>
      </c>
      <c r="T209" s="101" t="e">
        <f t="shared" si="60"/>
        <v>#DIV/0!</v>
      </c>
      <c r="U209" s="106">
        <f t="shared" si="53"/>
        <v>0</v>
      </c>
      <c r="V209" s="106">
        <f t="shared" si="54"/>
        <v>0</v>
      </c>
      <c r="W209" s="106">
        <f t="shared" si="55"/>
        <v>0</v>
      </c>
      <c r="X209" s="106">
        <f t="shared" si="56"/>
        <v>0</v>
      </c>
      <c r="Y209" s="106">
        <f t="shared" si="57"/>
        <v>0</v>
      </c>
      <c r="Z209" s="106">
        <f t="shared" si="58"/>
        <v>0</v>
      </c>
    </row>
    <row r="210" spans="1:26" ht="12.75" thickBot="1" x14ac:dyDescent="0.25">
      <c r="A210" s="110">
        <v>3751</v>
      </c>
      <c r="B210" s="141" t="s">
        <v>269</v>
      </c>
      <c r="C210" s="107">
        <v>12900</v>
      </c>
      <c r="D210" s="107">
        <v>12200</v>
      </c>
      <c r="E210" s="107"/>
      <c r="F210" s="107"/>
      <c r="G210" s="109">
        <f t="shared" si="59"/>
        <v>25100</v>
      </c>
      <c r="H210" s="107">
        <v>12900</v>
      </c>
      <c r="I210" s="107">
        <v>12200</v>
      </c>
      <c r="J210" s="110"/>
      <c r="K210" s="110"/>
      <c r="L210" s="107"/>
      <c r="M210" s="105">
        <f t="shared" si="52"/>
        <v>50200</v>
      </c>
      <c r="N210" s="107"/>
      <c r="O210" s="107"/>
      <c r="P210" s="107"/>
      <c r="Q210" s="107"/>
      <c r="R210" s="107"/>
      <c r="S210" s="107">
        <f t="shared" si="61"/>
        <v>0</v>
      </c>
      <c r="T210" s="101">
        <f t="shared" si="60"/>
        <v>0</v>
      </c>
      <c r="U210" s="106">
        <f t="shared" si="53"/>
        <v>12900</v>
      </c>
      <c r="V210" s="106">
        <f t="shared" si="54"/>
        <v>12200</v>
      </c>
      <c r="W210" s="106">
        <f t="shared" si="55"/>
        <v>0</v>
      </c>
      <c r="X210" s="106">
        <f t="shared" si="56"/>
        <v>0</v>
      </c>
      <c r="Y210" s="106">
        <f t="shared" si="57"/>
        <v>0</v>
      </c>
      <c r="Z210" s="106">
        <f t="shared" si="58"/>
        <v>25100</v>
      </c>
    </row>
    <row r="211" spans="1:26" ht="12.75" thickBot="1" x14ac:dyDescent="0.25">
      <c r="A211" s="110">
        <v>3761</v>
      </c>
      <c r="B211" s="141" t="s">
        <v>270</v>
      </c>
      <c r="C211" s="107"/>
      <c r="D211" s="107"/>
      <c r="E211" s="107"/>
      <c r="F211" s="107"/>
      <c r="G211" s="109">
        <f t="shared" si="59"/>
        <v>0</v>
      </c>
      <c r="H211" s="107"/>
      <c r="I211" s="107"/>
      <c r="J211" s="110"/>
      <c r="K211" s="110"/>
      <c r="L211" s="107"/>
      <c r="M211" s="105">
        <f t="shared" si="52"/>
        <v>0</v>
      </c>
      <c r="N211" s="107"/>
      <c r="O211" s="107"/>
      <c r="P211" s="107"/>
      <c r="Q211" s="107"/>
      <c r="R211" s="107"/>
      <c r="S211" s="107">
        <f t="shared" si="61"/>
        <v>0</v>
      </c>
      <c r="T211" s="101" t="e">
        <f t="shared" si="60"/>
        <v>#DIV/0!</v>
      </c>
      <c r="U211" s="106">
        <f t="shared" si="53"/>
        <v>0</v>
      </c>
      <c r="V211" s="106">
        <f t="shared" si="54"/>
        <v>0</v>
      </c>
      <c r="W211" s="106">
        <f t="shared" si="55"/>
        <v>0</v>
      </c>
      <c r="X211" s="106">
        <f t="shared" si="56"/>
        <v>0</v>
      </c>
      <c r="Y211" s="106">
        <f t="shared" si="57"/>
        <v>0</v>
      </c>
      <c r="Z211" s="106">
        <f t="shared" si="58"/>
        <v>0</v>
      </c>
    </row>
    <row r="212" spans="1:26" ht="24.75" thickBot="1" x14ac:dyDescent="0.25">
      <c r="A212" s="110">
        <v>3771</v>
      </c>
      <c r="B212" s="141" t="s">
        <v>271</v>
      </c>
      <c r="C212" s="107"/>
      <c r="D212" s="107"/>
      <c r="E212" s="107"/>
      <c r="F212" s="107"/>
      <c r="G212" s="109">
        <f t="shared" si="59"/>
        <v>0</v>
      </c>
      <c r="H212" s="107"/>
      <c r="I212" s="107"/>
      <c r="J212" s="110"/>
      <c r="K212" s="110"/>
      <c r="L212" s="107"/>
      <c r="M212" s="105">
        <f t="shared" si="52"/>
        <v>0</v>
      </c>
      <c r="N212" s="107"/>
      <c r="O212" s="107"/>
      <c r="P212" s="107"/>
      <c r="Q212" s="107"/>
      <c r="R212" s="107"/>
      <c r="S212" s="107">
        <f t="shared" si="61"/>
        <v>0</v>
      </c>
      <c r="T212" s="101" t="e">
        <f t="shared" si="60"/>
        <v>#DIV/0!</v>
      </c>
      <c r="U212" s="106">
        <f t="shared" si="53"/>
        <v>0</v>
      </c>
      <c r="V212" s="106">
        <f t="shared" si="54"/>
        <v>0</v>
      </c>
      <c r="W212" s="106">
        <f t="shared" si="55"/>
        <v>0</v>
      </c>
      <c r="X212" s="106">
        <f t="shared" si="56"/>
        <v>0</v>
      </c>
      <c r="Y212" s="106">
        <f t="shared" si="57"/>
        <v>0</v>
      </c>
      <c r="Z212" s="106">
        <f t="shared" si="58"/>
        <v>0</v>
      </c>
    </row>
    <row r="213" spans="1:26" ht="45" customHeight="1" thickBot="1" x14ac:dyDescent="0.25">
      <c r="A213" s="110">
        <v>3781</v>
      </c>
      <c r="B213" s="141" t="s">
        <v>272</v>
      </c>
      <c r="C213" s="107"/>
      <c r="D213" s="107"/>
      <c r="E213" s="107"/>
      <c r="F213" s="107"/>
      <c r="G213" s="109">
        <f t="shared" si="59"/>
        <v>0</v>
      </c>
      <c r="H213" s="107"/>
      <c r="I213" s="107"/>
      <c r="J213" s="110"/>
      <c r="K213" s="110"/>
      <c r="L213" s="107"/>
      <c r="M213" s="105">
        <f t="shared" si="52"/>
        <v>0</v>
      </c>
      <c r="N213" s="107"/>
      <c r="O213" s="107"/>
      <c r="P213" s="107"/>
      <c r="Q213" s="107"/>
      <c r="R213" s="107"/>
      <c r="S213" s="107">
        <f t="shared" si="61"/>
        <v>0</v>
      </c>
      <c r="T213" s="101" t="e">
        <f t="shared" si="60"/>
        <v>#DIV/0!</v>
      </c>
      <c r="U213" s="106">
        <f t="shared" si="53"/>
        <v>0</v>
      </c>
      <c r="V213" s="106">
        <f t="shared" si="54"/>
        <v>0</v>
      </c>
      <c r="W213" s="106">
        <f t="shared" si="55"/>
        <v>0</v>
      </c>
      <c r="X213" s="106">
        <f t="shared" si="56"/>
        <v>0</v>
      </c>
      <c r="Y213" s="106">
        <f t="shared" si="57"/>
        <v>0</v>
      </c>
      <c r="Z213" s="106">
        <f t="shared" si="58"/>
        <v>0</v>
      </c>
    </row>
    <row r="214" spans="1:26" ht="45" customHeight="1" thickBot="1" x14ac:dyDescent="0.25">
      <c r="A214" s="110">
        <v>3782</v>
      </c>
      <c r="B214" s="141" t="s">
        <v>273</v>
      </c>
      <c r="C214" s="107"/>
      <c r="D214" s="107"/>
      <c r="E214" s="107"/>
      <c r="F214" s="107"/>
      <c r="G214" s="109">
        <f t="shared" si="59"/>
        <v>0</v>
      </c>
      <c r="H214" s="107"/>
      <c r="I214" s="107"/>
      <c r="J214" s="110"/>
      <c r="K214" s="110"/>
      <c r="L214" s="107"/>
      <c r="M214" s="105">
        <f t="shared" si="52"/>
        <v>0</v>
      </c>
      <c r="N214" s="107"/>
      <c r="O214" s="107"/>
      <c r="P214" s="107"/>
      <c r="Q214" s="107"/>
      <c r="R214" s="107"/>
      <c r="S214" s="107">
        <f t="shared" si="61"/>
        <v>0</v>
      </c>
      <c r="T214" s="101" t="e">
        <f t="shared" si="60"/>
        <v>#DIV/0!</v>
      </c>
      <c r="U214" s="106">
        <f t="shared" si="53"/>
        <v>0</v>
      </c>
      <c r="V214" s="106">
        <f t="shared" si="54"/>
        <v>0</v>
      </c>
      <c r="W214" s="106">
        <f t="shared" si="55"/>
        <v>0</v>
      </c>
      <c r="X214" s="106">
        <f t="shared" si="56"/>
        <v>0</v>
      </c>
      <c r="Y214" s="106">
        <f t="shared" si="57"/>
        <v>0</v>
      </c>
      <c r="Z214" s="106">
        <f t="shared" si="58"/>
        <v>0</v>
      </c>
    </row>
    <row r="215" spans="1:26" ht="12.75" thickBot="1" x14ac:dyDescent="0.25">
      <c r="A215" s="110">
        <v>3791</v>
      </c>
      <c r="B215" s="141" t="s">
        <v>274</v>
      </c>
      <c r="C215" s="107"/>
      <c r="D215" s="107"/>
      <c r="E215" s="107"/>
      <c r="F215" s="107"/>
      <c r="G215" s="109">
        <f t="shared" si="59"/>
        <v>0</v>
      </c>
      <c r="H215" s="107"/>
      <c r="I215" s="107"/>
      <c r="J215" s="110"/>
      <c r="K215" s="110"/>
      <c r="L215" s="107"/>
      <c r="M215" s="105">
        <f t="shared" si="52"/>
        <v>0</v>
      </c>
      <c r="N215" s="107"/>
      <c r="O215" s="107"/>
      <c r="P215" s="107"/>
      <c r="Q215" s="107"/>
      <c r="R215" s="107"/>
      <c r="S215" s="107">
        <f t="shared" si="61"/>
        <v>0</v>
      </c>
      <c r="T215" s="101" t="e">
        <f t="shared" si="60"/>
        <v>#DIV/0!</v>
      </c>
      <c r="U215" s="106">
        <f t="shared" si="53"/>
        <v>0</v>
      </c>
      <c r="V215" s="106">
        <f t="shared" si="54"/>
        <v>0</v>
      </c>
      <c r="W215" s="106">
        <f t="shared" si="55"/>
        <v>0</v>
      </c>
      <c r="X215" s="106">
        <f t="shared" si="56"/>
        <v>0</v>
      </c>
      <c r="Y215" s="106">
        <f t="shared" si="57"/>
        <v>0</v>
      </c>
      <c r="Z215" s="106">
        <f t="shared" si="58"/>
        <v>0</v>
      </c>
    </row>
    <row r="216" spans="1:26" ht="24.75" thickBot="1" x14ac:dyDescent="0.25">
      <c r="A216" s="110">
        <v>3792</v>
      </c>
      <c r="B216" s="141" t="s">
        <v>275</v>
      </c>
      <c r="C216" s="107"/>
      <c r="D216" s="107"/>
      <c r="E216" s="107"/>
      <c r="F216" s="107"/>
      <c r="G216" s="109">
        <f t="shared" si="59"/>
        <v>0</v>
      </c>
      <c r="H216" s="107"/>
      <c r="I216" s="107"/>
      <c r="J216" s="110"/>
      <c r="K216" s="110"/>
      <c r="L216" s="107"/>
      <c r="M216" s="105">
        <f t="shared" si="52"/>
        <v>0</v>
      </c>
      <c r="N216" s="107"/>
      <c r="O216" s="107"/>
      <c r="P216" s="107"/>
      <c r="Q216" s="107"/>
      <c r="R216" s="107"/>
      <c r="S216" s="107">
        <f t="shared" si="61"/>
        <v>0</v>
      </c>
      <c r="T216" s="101" t="e">
        <f t="shared" si="60"/>
        <v>#DIV/0!</v>
      </c>
      <c r="U216" s="106">
        <f t="shared" si="53"/>
        <v>0</v>
      </c>
      <c r="V216" s="106">
        <f t="shared" si="54"/>
        <v>0</v>
      </c>
      <c r="W216" s="106">
        <f t="shared" si="55"/>
        <v>0</v>
      </c>
      <c r="X216" s="106">
        <f t="shared" si="56"/>
        <v>0</v>
      </c>
      <c r="Y216" s="106">
        <f t="shared" si="57"/>
        <v>0</v>
      </c>
      <c r="Z216" s="106">
        <f t="shared" si="58"/>
        <v>0</v>
      </c>
    </row>
    <row r="217" spans="1:26" ht="12.75" thickBot="1" x14ac:dyDescent="0.25">
      <c r="A217" s="110">
        <v>3811</v>
      </c>
      <c r="B217" s="141" t="s">
        <v>276</v>
      </c>
      <c r="C217" s="107"/>
      <c r="D217" s="107"/>
      <c r="E217" s="107"/>
      <c r="F217" s="107"/>
      <c r="G217" s="109">
        <f t="shared" si="59"/>
        <v>0</v>
      </c>
      <c r="H217" s="107"/>
      <c r="I217" s="107"/>
      <c r="J217" s="110"/>
      <c r="K217" s="110"/>
      <c r="L217" s="107"/>
      <c r="M217" s="105">
        <f t="shared" si="52"/>
        <v>0</v>
      </c>
      <c r="N217" s="107"/>
      <c r="O217" s="107"/>
      <c r="P217" s="107"/>
      <c r="Q217" s="107"/>
      <c r="R217" s="107"/>
      <c r="S217" s="107">
        <f t="shared" si="61"/>
        <v>0</v>
      </c>
      <c r="T217" s="101" t="e">
        <f t="shared" si="60"/>
        <v>#DIV/0!</v>
      </c>
      <c r="U217" s="106">
        <f t="shared" si="53"/>
        <v>0</v>
      </c>
      <c r="V217" s="106">
        <f t="shared" si="54"/>
        <v>0</v>
      </c>
      <c r="W217" s="106">
        <f t="shared" si="55"/>
        <v>0</v>
      </c>
      <c r="X217" s="106">
        <f t="shared" si="56"/>
        <v>0</v>
      </c>
      <c r="Y217" s="106">
        <f t="shared" si="57"/>
        <v>0</v>
      </c>
      <c r="Z217" s="106">
        <f t="shared" si="58"/>
        <v>0</v>
      </c>
    </row>
    <row r="218" spans="1:26" ht="12.75" thickBot="1" x14ac:dyDescent="0.25">
      <c r="A218" s="110">
        <v>3821</v>
      </c>
      <c r="B218" s="141" t="s">
        <v>277</v>
      </c>
      <c r="C218" s="107"/>
      <c r="D218" s="107"/>
      <c r="E218" s="107"/>
      <c r="F218" s="107"/>
      <c r="G218" s="109">
        <f t="shared" si="59"/>
        <v>0</v>
      </c>
      <c r="H218" s="107"/>
      <c r="I218" s="107"/>
      <c r="J218" s="110"/>
      <c r="K218" s="110"/>
      <c r="L218" s="107"/>
      <c r="M218" s="105">
        <f t="shared" si="52"/>
        <v>0</v>
      </c>
      <c r="N218" s="107"/>
      <c r="O218" s="107"/>
      <c r="P218" s="107"/>
      <c r="Q218" s="107"/>
      <c r="R218" s="107"/>
      <c r="S218" s="107">
        <f t="shared" si="61"/>
        <v>0</v>
      </c>
      <c r="T218" s="101" t="e">
        <f t="shared" si="60"/>
        <v>#DIV/0!</v>
      </c>
      <c r="U218" s="106">
        <f t="shared" si="53"/>
        <v>0</v>
      </c>
      <c r="V218" s="106">
        <f t="shared" si="54"/>
        <v>0</v>
      </c>
      <c r="W218" s="106">
        <f t="shared" si="55"/>
        <v>0</v>
      </c>
      <c r="X218" s="106">
        <f t="shared" si="56"/>
        <v>0</v>
      </c>
      <c r="Y218" s="106">
        <f t="shared" si="57"/>
        <v>0</v>
      </c>
      <c r="Z218" s="106">
        <f t="shared" si="58"/>
        <v>0</v>
      </c>
    </row>
    <row r="219" spans="1:26" ht="12.75" thickBot="1" x14ac:dyDescent="0.25">
      <c r="A219" s="110">
        <v>3822</v>
      </c>
      <c r="B219" s="141" t="s">
        <v>278</v>
      </c>
      <c r="C219" s="107"/>
      <c r="D219" s="107"/>
      <c r="E219" s="107"/>
      <c r="F219" s="107"/>
      <c r="G219" s="109">
        <f t="shared" si="59"/>
        <v>0</v>
      </c>
      <c r="H219" s="107"/>
      <c r="I219" s="107"/>
      <c r="J219" s="110"/>
      <c r="K219" s="110"/>
      <c r="L219" s="107"/>
      <c r="M219" s="105">
        <f t="shared" si="52"/>
        <v>0</v>
      </c>
      <c r="N219" s="107"/>
      <c r="O219" s="107"/>
      <c r="P219" s="107"/>
      <c r="Q219" s="107"/>
      <c r="R219" s="107"/>
      <c r="S219" s="107">
        <f t="shared" si="61"/>
        <v>0</v>
      </c>
      <c r="T219" s="101" t="e">
        <f t="shared" si="60"/>
        <v>#DIV/0!</v>
      </c>
      <c r="U219" s="106">
        <f t="shared" si="53"/>
        <v>0</v>
      </c>
      <c r="V219" s="106">
        <f t="shared" si="54"/>
        <v>0</v>
      </c>
      <c r="W219" s="106">
        <f t="shared" si="55"/>
        <v>0</v>
      </c>
      <c r="X219" s="106">
        <f t="shared" si="56"/>
        <v>0</v>
      </c>
      <c r="Y219" s="106">
        <f t="shared" si="57"/>
        <v>0</v>
      </c>
      <c r="Z219" s="106">
        <f t="shared" si="58"/>
        <v>0</v>
      </c>
    </row>
    <row r="220" spans="1:26" ht="12.75" thickBot="1" x14ac:dyDescent="0.25">
      <c r="A220" s="110">
        <v>3831</v>
      </c>
      <c r="B220" s="141" t="s">
        <v>279</v>
      </c>
      <c r="C220" s="107"/>
      <c r="D220" s="107"/>
      <c r="E220" s="107"/>
      <c r="F220" s="107"/>
      <c r="G220" s="109">
        <f t="shared" si="59"/>
        <v>0</v>
      </c>
      <c r="H220" s="107"/>
      <c r="I220" s="107"/>
      <c r="J220" s="110"/>
      <c r="K220" s="110"/>
      <c r="L220" s="107">
        <v>9000</v>
      </c>
      <c r="M220" s="105">
        <f t="shared" si="52"/>
        <v>9000</v>
      </c>
      <c r="N220" s="107"/>
      <c r="O220" s="107"/>
      <c r="P220" s="107"/>
      <c r="Q220" s="107"/>
      <c r="R220" s="107"/>
      <c r="S220" s="107">
        <f t="shared" si="61"/>
        <v>0</v>
      </c>
      <c r="T220" s="101">
        <f t="shared" si="60"/>
        <v>0</v>
      </c>
      <c r="U220" s="106">
        <f t="shared" si="53"/>
        <v>0</v>
      </c>
      <c r="V220" s="106">
        <f t="shared" si="54"/>
        <v>0</v>
      </c>
      <c r="W220" s="106">
        <f t="shared" si="55"/>
        <v>0</v>
      </c>
      <c r="X220" s="106">
        <f t="shared" si="56"/>
        <v>0</v>
      </c>
      <c r="Y220" s="106">
        <f t="shared" si="57"/>
        <v>9000</v>
      </c>
      <c r="Z220" s="106">
        <f t="shared" si="58"/>
        <v>9000</v>
      </c>
    </row>
    <row r="221" spans="1:26" ht="12.75" thickBot="1" x14ac:dyDescent="0.25">
      <c r="A221" s="110">
        <v>3841</v>
      </c>
      <c r="B221" s="141" t="s">
        <v>280</v>
      </c>
      <c r="C221" s="107"/>
      <c r="D221" s="107"/>
      <c r="E221" s="107"/>
      <c r="F221" s="107"/>
      <c r="G221" s="109">
        <f t="shared" si="59"/>
        <v>0</v>
      </c>
      <c r="H221" s="107"/>
      <c r="I221" s="107"/>
      <c r="J221" s="110"/>
      <c r="K221" s="110"/>
      <c r="L221" s="107"/>
      <c r="M221" s="105">
        <f t="shared" si="52"/>
        <v>0</v>
      </c>
      <c r="N221" s="107"/>
      <c r="O221" s="107"/>
      <c r="P221" s="107"/>
      <c r="Q221" s="107"/>
      <c r="R221" s="107"/>
      <c r="S221" s="107">
        <f t="shared" si="61"/>
        <v>0</v>
      </c>
      <c r="T221" s="101" t="e">
        <f t="shared" si="60"/>
        <v>#DIV/0!</v>
      </c>
      <c r="U221" s="106">
        <f t="shared" si="53"/>
        <v>0</v>
      </c>
      <c r="V221" s="106">
        <f t="shared" si="54"/>
        <v>0</v>
      </c>
      <c r="W221" s="106">
        <f t="shared" si="55"/>
        <v>0</v>
      </c>
      <c r="X221" s="106">
        <f t="shared" si="56"/>
        <v>0</v>
      </c>
      <c r="Y221" s="106">
        <f t="shared" si="57"/>
        <v>0</v>
      </c>
      <c r="Z221" s="106">
        <f t="shared" si="58"/>
        <v>0</v>
      </c>
    </row>
    <row r="222" spans="1:26" ht="12.75" thickBot="1" x14ac:dyDescent="0.25">
      <c r="A222" s="110">
        <v>3851</v>
      </c>
      <c r="B222" s="141" t="s">
        <v>281</v>
      </c>
      <c r="C222" s="107"/>
      <c r="D222" s="107"/>
      <c r="E222" s="107"/>
      <c r="F222" s="107"/>
      <c r="G222" s="109">
        <f t="shared" si="59"/>
        <v>0</v>
      </c>
      <c r="H222" s="107"/>
      <c r="I222" s="107"/>
      <c r="J222" s="110"/>
      <c r="K222" s="110"/>
      <c r="L222" s="107"/>
      <c r="M222" s="105">
        <f t="shared" si="52"/>
        <v>0</v>
      </c>
      <c r="N222" s="107"/>
      <c r="O222" s="107"/>
      <c r="P222" s="107"/>
      <c r="Q222" s="107"/>
      <c r="R222" s="107"/>
      <c r="S222" s="107">
        <f t="shared" si="61"/>
        <v>0</v>
      </c>
      <c r="T222" s="101" t="e">
        <f t="shared" si="60"/>
        <v>#DIV/0!</v>
      </c>
      <c r="U222" s="106">
        <f t="shared" si="53"/>
        <v>0</v>
      </c>
      <c r="V222" s="106">
        <f t="shared" si="54"/>
        <v>0</v>
      </c>
      <c r="W222" s="106">
        <f t="shared" si="55"/>
        <v>0</v>
      </c>
      <c r="X222" s="106">
        <f t="shared" si="56"/>
        <v>0</v>
      </c>
      <c r="Y222" s="106">
        <f t="shared" si="57"/>
        <v>0</v>
      </c>
      <c r="Z222" s="106">
        <f t="shared" si="58"/>
        <v>0</v>
      </c>
    </row>
    <row r="223" spans="1:26" ht="12.75" thickBot="1" x14ac:dyDescent="0.25">
      <c r="A223" s="110">
        <v>3911</v>
      </c>
      <c r="B223" s="141" t="s">
        <v>282</v>
      </c>
      <c r="C223" s="107"/>
      <c r="D223" s="107"/>
      <c r="E223" s="107"/>
      <c r="F223" s="107"/>
      <c r="G223" s="109">
        <f t="shared" si="59"/>
        <v>0</v>
      </c>
      <c r="H223" s="107"/>
      <c r="I223" s="107"/>
      <c r="J223" s="110"/>
      <c r="K223" s="110"/>
      <c r="L223" s="107"/>
      <c r="M223" s="105">
        <f t="shared" si="52"/>
        <v>0</v>
      </c>
      <c r="N223" s="107"/>
      <c r="O223" s="107"/>
      <c r="P223" s="107"/>
      <c r="Q223" s="107"/>
      <c r="R223" s="107"/>
      <c r="S223" s="107">
        <f t="shared" si="61"/>
        <v>0</v>
      </c>
      <c r="T223" s="101" t="e">
        <f t="shared" si="60"/>
        <v>#DIV/0!</v>
      </c>
      <c r="U223" s="106">
        <f t="shared" si="53"/>
        <v>0</v>
      </c>
      <c r="V223" s="106">
        <f t="shared" si="54"/>
        <v>0</v>
      </c>
      <c r="W223" s="106">
        <f t="shared" si="55"/>
        <v>0</v>
      </c>
      <c r="X223" s="106">
        <f t="shared" si="56"/>
        <v>0</v>
      </c>
      <c r="Y223" s="106">
        <f t="shared" si="57"/>
        <v>0</v>
      </c>
      <c r="Z223" s="106">
        <f t="shared" si="58"/>
        <v>0</v>
      </c>
    </row>
    <row r="224" spans="1:26" ht="12.75" thickBot="1" x14ac:dyDescent="0.25">
      <c r="A224" s="110">
        <v>3921</v>
      </c>
      <c r="B224" s="141" t="s">
        <v>283</v>
      </c>
      <c r="C224" s="107">
        <v>220000</v>
      </c>
      <c r="D224" s="107"/>
      <c r="E224" s="107"/>
      <c r="F224" s="107"/>
      <c r="G224" s="109">
        <f t="shared" si="59"/>
        <v>220000</v>
      </c>
      <c r="H224" s="107">
        <v>220000</v>
      </c>
      <c r="I224" s="107"/>
      <c r="J224" s="110"/>
      <c r="K224" s="110"/>
      <c r="L224" s="107">
        <v>80000</v>
      </c>
      <c r="M224" s="105">
        <f t="shared" si="52"/>
        <v>520000</v>
      </c>
      <c r="N224" s="107">
        <v>5595.88</v>
      </c>
      <c r="O224" s="107"/>
      <c r="P224" s="107"/>
      <c r="Q224" s="107"/>
      <c r="R224" s="107">
        <v>4399.92</v>
      </c>
      <c r="S224" s="107">
        <f t="shared" si="61"/>
        <v>9995.7999999999993</v>
      </c>
      <c r="T224" s="101">
        <f t="shared" si="60"/>
        <v>1.9222692307692305E-2</v>
      </c>
      <c r="U224" s="106">
        <f t="shared" si="53"/>
        <v>214404.12</v>
      </c>
      <c r="V224" s="106">
        <f t="shared" si="54"/>
        <v>0</v>
      </c>
      <c r="W224" s="106">
        <f t="shared" si="55"/>
        <v>0</v>
      </c>
      <c r="X224" s="106">
        <f t="shared" si="56"/>
        <v>0</v>
      </c>
      <c r="Y224" s="106">
        <f t="shared" si="57"/>
        <v>75600.08</v>
      </c>
      <c r="Z224" s="106">
        <f t="shared" si="58"/>
        <v>290004.2</v>
      </c>
    </row>
    <row r="225" spans="1:26" ht="12.75" thickBot="1" x14ac:dyDescent="0.25">
      <c r="A225" s="110">
        <v>3922</v>
      </c>
      <c r="B225" s="141" t="s">
        <v>284</v>
      </c>
      <c r="C225" s="107"/>
      <c r="D225" s="107"/>
      <c r="E225" s="107"/>
      <c r="F225" s="107"/>
      <c r="G225" s="109">
        <f t="shared" si="59"/>
        <v>0</v>
      </c>
      <c r="H225" s="107"/>
      <c r="I225" s="107"/>
      <c r="J225" s="110"/>
      <c r="K225" s="110"/>
      <c r="L225" s="107"/>
      <c r="M225" s="105">
        <f t="shared" si="52"/>
        <v>0</v>
      </c>
      <c r="N225" s="107"/>
      <c r="O225" s="107"/>
      <c r="P225" s="107"/>
      <c r="Q225" s="107"/>
      <c r="R225" s="107"/>
      <c r="S225" s="107">
        <f t="shared" si="61"/>
        <v>0</v>
      </c>
      <c r="T225" s="101" t="e">
        <f t="shared" si="60"/>
        <v>#DIV/0!</v>
      </c>
      <c r="U225" s="106">
        <f t="shared" si="53"/>
        <v>0</v>
      </c>
      <c r="V225" s="106">
        <f t="shared" si="54"/>
        <v>0</v>
      </c>
      <c r="W225" s="106">
        <f t="shared" si="55"/>
        <v>0</v>
      </c>
      <c r="X225" s="106">
        <f t="shared" si="56"/>
        <v>0</v>
      </c>
      <c r="Y225" s="106">
        <f t="shared" si="57"/>
        <v>0</v>
      </c>
      <c r="Z225" s="106">
        <f t="shared" si="58"/>
        <v>0</v>
      </c>
    </row>
    <row r="226" spans="1:26" ht="12.75" thickBot="1" x14ac:dyDescent="0.25">
      <c r="A226" s="110">
        <v>3931</v>
      </c>
      <c r="B226" s="141" t="s">
        <v>285</v>
      </c>
      <c r="C226" s="107"/>
      <c r="D226" s="107"/>
      <c r="E226" s="107"/>
      <c r="F226" s="107"/>
      <c r="G226" s="109">
        <f t="shared" si="59"/>
        <v>0</v>
      </c>
      <c r="H226" s="107"/>
      <c r="I226" s="107"/>
      <c r="J226" s="110"/>
      <c r="K226" s="110"/>
      <c r="L226" s="107"/>
      <c r="M226" s="105">
        <f t="shared" si="52"/>
        <v>0</v>
      </c>
      <c r="N226" s="107"/>
      <c r="O226" s="107"/>
      <c r="P226" s="107"/>
      <c r="Q226" s="107"/>
      <c r="R226" s="107"/>
      <c r="S226" s="107">
        <f t="shared" si="61"/>
        <v>0</v>
      </c>
      <c r="T226" s="101" t="e">
        <f t="shared" si="60"/>
        <v>#DIV/0!</v>
      </c>
      <c r="U226" s="106">
        <f t="shared" si="53"/>
        <v>0</v>
      </c>
      <c r="V226" s="106">
        <f t="shared" si="54"/>
        <v>0</v>
      </c>
      <c r="W226" s="106">
        <f t="shared" si="55"/>
        <v>0</v>
      </c>
      <c r="X226" s="106">
        <f t="shared" si="56"/>
        <v>0</v>
      </c>
      <c r="Y226" s="106">
        <f t="shared" si="57"/>
        <v>0</v>
      </c>
      <c r="Z226" s="106">
        <f t="shared" si="58"/>
        <v>0</v>
      </c>
    </row>
    <row r="227" spans="1:26" ht="12.75" thickBot="1" x14ac:dyDescent="0.25">
      <c r="A227" s="110">
        <v>3941</v>
      </c>
      <c r="B227" s="141" t="s">
        <v>35</v>
      </c>
      <c r="C227" s="107"/>
      <c r="D227" s="107"/>
      <c r="E227" s="107"/>
      <c r="F227" s="107"/>
      <c r="G227" s="109">
        <f t="shared" si="59"/>
        <v>0</v>
      </c>
      <c r="H227" s="107"/>
      <c r="I227" s="107"/>
      <c r="J227" s="110"/>
      <c r="K227" s="110"/>
      <c r="L227" s="107"/>
      <c r="M227" s="105">
        <f t="shared" si="52"/>
        <v>0</v>
      </c>
      <c r="N227" s="107"/>
      <c r="O227" s="107"/>
      <c r="P227" s="107"/>
      <c r="Q227" s="107"/>
      <c r="R227" s="107"/>
      <c r="S227" s="107">
        <f t="shared" si="61"/>
        <v>0</v>
      </c>
      <c r="T227" s="101" t="e">
        <f t="shared" si="60"/>
        <v>#DIV/0!</v>
      </c>
      <c r="U227" s="106">
        <f t="shared" ref="U227:U240" si="62">H227-N227</f>
        <v>0</v>
      </c>
      <c r="V227" s="106">
        <f t="shared" ref="V227:V240" si="63">+I227-O227</f>
        <v>0</v>
      </c>
      <c r="W227" s="106">
        <f t="shared" ref="W227:W240" si="64">J227-P227</f>
        <v>0</v>
      </c>
      <c r="X227" s="106">
        <f t="shared" si="56"/>
        <v>0</v>
      </c>
      <c r="Y227" s="106">
        <f t="shared" ref="Y227:Y240" si="65">L227-R227</f>
        <v>0</v>
      </c>
      <c r="Z227" s="106">
        <f t="shared" si="58"/>
        <v>0</v>
      </c>
    </row>
    <row r="228" spans="1:26" ht="12.75" thickBot="1" x14ac:dyDescent="0.25">
      <c r="A228" s="110">
        <v>3942</v>
      </c>
      <c r="B228" s="141" t="s">
        <v>286</v>
      </c>
      <c r="C228" s="107"/>
      <c r="D228" s="107"/>
      <c r="E228" s="107"/>
      <c r="F228" s="107"/>
      <c r="G228" s="109">
        <f t="shared" si="59"/>
        <v>0</v>
      </c>
      <c r="H228" s="107"/>
      <c r="I228" s="107"/>
      <c r="J228" s="110"/>
      <c r="K228" s="110"/>
      <c r="L228" s="107"/>
      <c r="M228" s="105">
        <f t="shared" si="52"/>
        <v>0</v>
      </c>
      <c r="N228" s="107"/>
      <c r="O228" s="107"/>
      <c r="P228" s="107"/>
      <c r="Q228" s="107"/>
      <c r="R228" s="107"/>
      <c r="S228" s="107">
        <f t="shared" si="61"/>
        <v>0</v>
      </c>
      <c r="T228" s="101" t="e">
        <f t="shared" si="60"/>
        <v>#DIV/0!</v>
      </c>
      <c r="U228" s="106">
        <f t="shared" si="62"/>
        <v>0</v>
      </c>
      <c r="V228" s="106">
        <f t="shared" si="63"/>
        <v>0</v>
      </c>
      <c r="W228" s="106">
        <f t="shared" si="64"/>
        <v>0</v>
      </c>
      <c r="X228" s="106">
        <f t="shared" si="56"/>
        <v>0</v>
      </c>
      <c r="Y228" s="106">
        <f t="shared" si="65"/>
        <v>0</v>
      </c>
      <c r="Z228" s="106">
        <f t="shared" si="58"/>
        <v>0</v>
      </c>
    </row>
    <row r="229" spans="1:26" ht="12.75" thickBot="1" x14ac:dyDescent="0.25">
      <c r="A229" s="110">
        <v>3943</v>
      </c>
      <c r="B229" s="141" t="s">
        <v>287</v>
      </c>
      <c r="C229" s="107"/>
      <c r="D229" s="107"/>
      <c r="E229" s="107"/>
      <c r="F229" s="107"/>
      <c r="G229" s="109">
        <f t="shared" si="59"/>
        <v>0</v>
      </c>
      <c r="H229" s="107"/>
      <c r="I229" s="107"/>
      <c r="J229" s="110"/>
      <c r="K229" s="110"/>
      <c r="L229" s="107"/>
      <c r="M229" s="105">
        <f t="shared" si="52"/>
        <v>0</v>
      </c>
      <c r="N229" s="107"/>
      <c r="O229" s="107"/>
      <c r="P229" s="107"/>
      <c r="Q229" s="107"/>
      <c r="R229" s="107"/>
      <c r="S229" s="107">
        <f t="shared" si="61"/>
        <v>0</v>
      </c>
      <c r="T229" s="101" t="e">
        <f t="shared" si="60"/>
        <v>#DIV/0!</v>
      </c>
      <c r="U229" s="106">
        <f t="shared" si="62"/>
        <v>0</v>
      </c>
      <c r="V229" s="106">
        <f t="shared" si="63"/>
        <v>0</v>
      </c>
      <c r="W229" s="106">
        <f t="shared" si="64"/>
        <v>0</v>
      </c>
      <c r="X229" s="106">
        <f t="shared" si="56"/>
        <v>0</v>
      </c>
      <c r="Y229" s="106">
        <f t="shared" si="65"/>
        <v>0</v>
      </c>
      <c r="Z229" s="106">
        <f t="shared" si="58"/>
        <v>0</v>
      </c>
    </row>
    <row r="230" spans="1:26" ht="24.75" thickBot="1" x14ac:dyDescent="0.25">
      <c r="A230" s="110">
        <v>3944</v>
      </c>
      <c r="B230" s="141" t="s">
        <v>288</v>
      </c>
      <c r="C230" s="107"/>
      <c r="D230" s="107"/>
      <c r="E230" s="107"/>
      <c r="F230" s="107"/>
      <c r="G230" s="109">
        <f t="shared" si="59"/>
        <v>0</v>
      </c>
      <c r="H230" s="107"/>
      <c r="I230" s="107"/>
      <c r="J230" s="110"/>
      <c r="K230" s="110"/>
      <c r="L230" s="107"/>
      <c r="M230" s="105">
        <f t="shared" si="52"/>
        <v>0</v>
      </c>
      <c r="N230" s="107"/>
      <c r="O230" s="107"/>
      <c r="P230" s="107"/>
      <c r="Q230" s="107"/>
      <c r="R230" s="107"/>
      <c r="S230" s="107">
        <f t="shared" si="61"/>
        <v>0</v>
      </c>
      <c r="T230" s="101" t="e">
        <f t="shared" si="60"/>
        <v>#DIV/0!</v>
      </c>
      <c r="U230" s="106">
        <f t="shared" si="62"/>
        <v>0</v>
      </c>
      <c r="V230" s="106">
        <f t="shared" si="63"/>
        <v>0</v>
      </c>
      <c r="W230" s="106">
        <f t="shared" si="64"/>
        <v>0</v>
      </c>
      <c r="X230" s="106">
        <f t="shared" si="56"/>
        <v>0</v>
      </c>
      <c r="Y230" s="106">
        <f t="shared" si="65"/>
        <v>0</v>
      </c>
      <c r="Z230" s="106">
        <f t="shared" si="58"/>
        <v>0</v>
      </c>
    </row>
    <row r="231" spans="1:26" ht="12.75" thickBot="1" x14ac:dyDescent="0.25">
      <c r="A231" s="110">
        <v>3951</v>
      </c>
      <c r="B231" s="141" t="s">
        <v>289</v>
      </c>
      <c r="C231" s="107"/>
      <c r="D231" s="107"/>
      <c r="E231" s="107"/>
      <c r="F231" s="107"/>
      <c r="G231" s="109">
        <f t="shared" si="59"/>
        <v>0</v>
      </c>
      <c r="H231" s="107"/>
      <c r="I231" s="107"/>
      <c r="J231" s="110"/>
      <c r="K231" s="110"/>
      <c r="L231" s="107"/>
      <c r="M231" s="105">
        <f t="shared" si="52"/>
        <v>0</v>
      </c>
      <c r="N231" s="107"/>
      <c r="O231" s="107"/>
      <c r="P231" s="107"/>
      <c r="Q231" s="107"/>
      <c r="R231" s="107"/>
      <c r="S231" s="107">
        <f t="shared" si="61"/>
        <v>0</v>
      </c>
      <c r="T231" s="101" t="e">
        <f t="shared" si="60"/>
        <v>#DIV/0!</v>
      </c>
      <c r="U231" s="106">
        <f t="shared" si="62"/>
        <v>0</v>
      </c>
      <c r="V231" s="106">
        <f t="shared" si="63"/>
        <v>0</v>
      </c>
      <c r="W231" s="106">
        <f t="shared" si="64"/>
        <v>0</v>
      </c>
      <c r="X231" s="106">
        <f t="shared" si="56"/>
        <v>0</v>
      </c>
      <c r="Y231" s="106">
        <f t="shared" si="65"/>
        <v>0</v>
      </c>
      <c r="Z231" s="106">
        <f t="shared" si="58"/>
        <v>0</v>
      </c>
    </row>
    <row r="232" spans="1:26" ht="12.75" thickBot="1" x14ac:dyDescent="0.25">
      <c r="A232" s="110">
        <v>3961</v>
      </c>
      <c r="B232" s="141" t="s">
        <v>290</v>
      </c>
      <c r="C232" s="107"/>
      <c r="D232" s="107"/>
      <c r="E232" s="107"/>
      <c r="F232" s="107"/>
      <c r="G232" s="109">
        <f t="shared" si="59"/>
        <v>0</v>
      </c>
      <c r="H232" s="107"/>
      <c r="I232" s="107"/>
      <c r="J232" s="110"/>
      <c r="K232" s="110"/>
      <c r="L232" s="107"/>
      <c r="M232" s="105">
        <f t="shared" si="52"/>
        <v>0</v>
      </c>
      <c r="N232" s="107"/>
      <c r="O232" s="107"/>
      <c r="P232" s="107"/>
      <c r="Q232" s="107"/>
      <c r="R232" s="107"/>
      <c r="S232" s="107">
        <f t="shared" si="61"/>
        <v>0</v>
      </c>
      <c r="T232" s="101" t="e">
        <f t="shared" si="60"/>
        <v>#DIV/0!</v>
      </c>
      <c r="U232" s="106">
        <f t="shared" si="62"/>
        <v>0</v>
      </c>
      <c r="V232" s="106">
        <f t="shared" si="63"/>
        <v>0</v>
      </c>
      <c r="W232" s="106">
        <f t="shared" si="64"/>
        <v>0</v>
      </c>
      <c r="X232" s="106">
        <f t="shared" si="56"/>
        <v>0</v>
      </c>
      <c r="Y232" s="106">
        <f t="shared" si="65"/>
        <v>0</v>
      </c>
      <c r="Z232" s="106">
        <f t="shared" si="58"/>
        <v>0</v>
      </c>
    </row>
    <row r="233" spans="1:26" ht="12.75" thickBot="1" x14ac:dyDescent="0.25">
      <c r="A233" s="110">
        <v>3962</v>
      </c>
      <c r="B233" s="141" t="s">
        <v>291</v>
      </c>
      <c r="C233" s="107"/>
      <c r="D233" s="107"/>
      <c r="E233" s="107"/>
      <c r="F233" s="107"/>
      <c r="G233" s="109">
        <f t="shared" si="59"/>
        <v>0</v>
      </c>
      <c r="H233" s="107"/>
      <c r="I233" s="107"/>
      <c r="J233" s="110"/>
      <c r="K233" s="110"/>
      <c r="L233" s="107"/>
      <c r="M233" s="105">
        <f t="shared" si="52"/>
        <v>0</v>
      </c>
      <c r="N233" s="107"/>
      <c r="O233" s="107"/>
      <c r="P233" s="107"/>
      <c r="Q233" s="107"/>
      <c r="R233" s="107"/>
      <c r="S233" s="107">
        <f t="shared" si="61"/>
        <v>0</v>
      </c>
      <c r="T233" s="101" t="e">
        <f t="shared" si="60"/>
        <v>#DIV/0!</v>
      </c>
      <c r="U233" s="106">
        <f t="shared" si="62"/>
        <v>0</v>
      </c>
      <c r="V233" s="106">
        <f t="shared" si="63"/>
        <v>0</v>
      </c>
      <c r="W233" s="106">
        <f t="shared" si="64"/>
        <v>0</v>
      </c>
      <c r="X233" s="106">
        <f t="shared" si="56"/>
        <v>0</v>
      </c>
      <c r="Y233" s="106">
        <f t="shared" si="65"/>
        <v>0</v>
      </c>
      <c r="Z233" s="106">
        <f t="shared" si="58"/>
        <v>0</v>
      </c>
    </row>
    <row r="234" spans="1:26" ht="24.75" thickBot="1" x14ac:dyDescent="0.25">
      <c r="A234" s="110">
        <v>3981</v>
      </c>
      <c r="B234" s="141" t="s">
        <v>292</v>
      </c>
      <c r="C234" s="107"/>
      <c r="D234" s="107"/>
      <c r="E234" s="107"/>
      <c r="F234" s="107"/>
      <c r="G234" s="109">
        <f t="shared" si="59"/>
        <v>0</v>
      </c>
      <c r="H234" s="107"/>
      <c r="I234" s="107"/>
      <c r="J234" s="110"/>
      <c r="K234" s="110"/>
      <c r="L234" s="107"/>
      <c r="M234" s="105">
        <f t="shared" si="52"/>
        <v>0</v>
      </c>
      <c r="N234" s="107"/>
      <c r="O234" s="107"/>
      <c r="P234" s="107"/>
      <c r="Q234" s="107"/>
      <c r="R234" s="107"/>
      <c r="S234" s="107">
        <f t="shared" si="61"/>
        <v>0</v>
      </c>
      <c r="T234" s="101" t="e">
        <f t="shared" si="60"/>
        <v>#DIV/0!</v>
      </c>
      <c r="U234" s="106">
        <f t="shared" si="62"/>
        <v>0</v>
      </c>
      <c r="V234" s="106">
        <f t="shared" si="63"/>
        <v>0</v>
      </c>
      <c r="W234" s="106">
        <f t="shared" si="64"/>
        <v>0</v>
      </c>
      <c r="X234" s="106">
        <f t="shared" si="56"/>
        <v>0</v>
      </c>
      <c r="Y234" s="106">
        <f t="shared" si="65"/>
        <v>0</v>
      </c>
      <c r="Z234" s="106">
        <f t="shared" si="58"/>
        <v>0</v>
      </c>
    </row>
    <row r="235" spans="1:26" ht="12.75" thickBot="1" x14ac:dyDescent="0.25">
      <c r="A235" s="110">
        <v>3991</v>
      </c>
      <c r="B235" s="141" t="s">
        <v>293</v>
      </c>
      <c r="C235" s="107"/>
      <c r="D235" s="107"/>
      <c r="E235" s="107"/>
      <c r="F235" s="107"/>
      <c r="G235" s="109">
        <f t="shared" si="59"/>
        <v>0</v>
      </c>
      <c r="H235" s="107"/>
      <c r="I235" s="107"/>
      <c r="J235" s="110"/>
      <c r="K235" s="110"/>
      <c r="L235" s="107"/>
      <c r="M235" s="105">
        <f t="shared" si="52"/>
        <v>0</v>
      </c>
      <c r="N235" s="107"/>
      <c r="O235" s="107"/>
      <c r="P235" s="107"/>
      <c r="Q235" s="107"/>
      <c r="R235" s="107"/>
      <c r="S235" s="107">
        <f t="shared" si="61"/>
        <v>0</v>
      </c>
      <c r="T235" s="101" t="e">
        <f t="shared" si="60"/>
        <v>#DIV/0!</v>
      </c>
      <c r="U235" s="106">
        <f t="shared" si="62"/>
        <v>0</v>
      </c>
      <c r="V235" s="106">
        <f t="shared" si="63"/>
        <v>0</v>
      </c>
      <c r="W235" s="106">
        <f t="shared" si="64"/>
        <v>0</v>
      </c>
      <c r="X235" s="106">
        <f t="shared" si="56"/>
        <v>0</v>
      </c>
      <c r="Y235" s="106">
        <f t="shared" si="65"/>
        <v>0</v>
      </c>
      <c r="Z235" s="106">
        <f t="shared" si="58"/>
        <v>0</v>
      </c>
    </row>
    <row r="236" spans="1:26" ht="12.75" thickBot="1" x14ac:dyDescent="0.25">
      <c r="A236" s="110">
        <v>3992</v>
      </c>
      <c r="B236" s="141" t="s">
        <v>294</v>
      </c>
      <c r="C236" s="107"/>
      <c r="D236" s="107"/>
      <c r="E236" s="107"/>
      <c r="F236" s="107"/>
      <c r="G236" s="109">
        <f t="shared" si="59"/>
        <v>0</v>
      </c>
      <c r="H236" s="107"/>
      <c r="I236" s="107"/>
      <c r="J236" s="110"/>
      <c r="K236" s="110"/>
      <c r="L236" s="107"/>
      <c r="M236" s="105">
        <f t="shared" si="52"/>
        <v>0</v>
      </c>
      <c r="N236" s="107"/>
      <c r="O236" s="107"/>
      <c r="P236" s="107"/>
      <c r="Q236" s="107"/>
      <c r="R236" s="107"/>
      <c r="S236" s="107">
        <f t="shared" si="61"/>
        <v>0</v>
      </c>
      <c r="T236" s="101" t="e">
        <f t="shared" si="60"/>
        <v>#DIV/0!</v>
      </c>
      <c r="U236" s="106">
        <f t="shared" si="62"/>
        <v>0</v>
      </c>
      <c r="V236" s="106">
        <f t="shared" si="63"/>
        <v>0</v>
      </c>
      <c r="W236" s="106">
        <f t="shared" si="64"/>
        <v>0</v>
      </c>
      <c r="X236" s="106">
        <f t="shared" si="56"/>
        <v>0</v>
      </c>
      <c r="Y236" s="106">
        <f t="shared" si="65"/>
        <v>0</v>
      </c>
      <c r="Z236" s="106">
        <f t="shared" si="58"/>
        <v>0</v>
      </c>
    </row>
    <row r="237" spans="1:26" ht="12.75" thickBot="1" x14ac:dyDescent="0.25">
      <c r="A237" s="110">
        <v>3993</v>
      </c>
      <c r="B237" s="141" t="s">
        <v>295</v>
      </c>
      <c r="C237" s="107"/>
      <c r="D237" s="107"/>
      <c r="E237" s="107"/>
      <c r="F237" s="107"/>
      <c r="G237" s="109">
        <f t="shared" si="59"/>
        <v>0</v>
      </c>
      <c r="H237" s="107"/>
      <c r="I237" s="107"/>
      <c r="J237" s="110"/>
      <c r="K237" s="110"/>
      <c r="L237" s="107"/>
      <c r="M237" s="105">
        <f t="shared" si="52"/>
        <v>0</v>
      </c>
      <c r="N237" s="107"/>
      <c r="O237" s="107"/>
      <c r="P237" s="107"/>
      <c r="Q237" s="107"/>
      <c r="R237" s="107"/>
      <c r="S237" s="107">
        <f t="shared" si="61"/>
        <v>0</v>
      </c>
      <c r="T237" s="101" t="e">
        <f t="shared" si="60"/>
        <v>#DIV/0!</v>
      </c>
      <c r="U237" s="106">
        <f t="shared" si="62"/>
        <v>0</v>
      </c>
      <c r="V237" s="106">
        <f t="shared" si="63"/>
        <v>0</v>
      </c>
      <c r="W237" s="106">
        <f t="shared" si="64"/>
        <v>0</v>
      </c>
      <c r="X237" s="106">
        <f t="shared" si="56"/>
        <v>0</v>
      </c>
      <c r="Y237" s="106">
        <f t="shared" si="65"/>
        <v>0</v>
      </c>
      <c r="Z237" s="106">
        <f t="shared" si="58"/>
        <v>0</v>
      </c>
    </row>
    <row r="238" spans="1:26" ht="12.75" thickBot="1" x14ac:dyDescent="0.25">
      <c r="A238" s="110">
        <v>3994</v>
      </c>
      <c r="B238" s="141" t="s">
        <v>296</v>
      </c>
      <c r="C238" s="107"/>
      <c r="D238" s="107"/>
      <c r="E238" s="107"/>
      <c r="F238" s="107"/>
      <c r="G238" s="109">
        <f t="shared" si="59"/>
        <v>0</v>
      </c>
      <c r="H238" s="107"/>
      <c r="I238" s="107"/>
      <c r="J238" s="110"/>
      <c r="K238" s="110"/>
      <c r="L238" s="107"/>
      <c r="M238" s="105">
        <f t="shared" si="52"/>
        <v>0</v>
      </c>
      <c r="N238" s="107"/>
      <c r="O238" s="107"/>
      <c r="P238" s="107"/>
      <c r="Q238" s="107"/>
      <c r="R238" s="107"/>
      <c r="S238" s="107">
        <f t="shared" si="61"/>
        <v>0</v>
      </c>
      <c r="T238" s="101" t="e">
        <f t="shared" si="60"/>
        <v>#DIV/0!</v>
      </c>
      <c r="U238" s="106">
        <f t="shared" si="62"/>
        <v>0</v>
      </c>
      <c r="V238" s="106">
        <f t="shared" si="63"/>
        <v>0</v>
      </c>
      <c r="W238" s="106">
        <f t="shared" si="64"/>
        <v>0</v>
      </c>
      <c r="X238" s="106">
        <f t="shared" si="56"/>
        <v>0</v>
      </c>
      <c r="Y238" s="106">
        <f t="shared" si="65"/>
        <v>0</v>
      </c>
      <c r="Z238" s="106">
        <f t="shared" si="58"/>
        <v>0</v>
      </c>
    </row>
    <row r="239" spans="1:26" ht="12.75" thickBot="1" x14ac:dyDescent="0.25">
      <c r="A239" s="110">
        <v>3995</v>
      </c>
      <c r="B239" s="141" t="s">
        <v>297</v>
      </c>
      <c r="C239" s="107"/>
      <c r="D239" s="107"/>
      <c r="E239" s="107"/>
      <c r="F239" s="107"/>
      <c r="G239" s="109">
        <f t="shared" si="59"/>
        <v>0</v>
      </c>
      <c r="H239" s="107"/>
      <c r="I239" s="107"/>
      <c r="J239" s="110"/>
      <c r="K239" s="110"/>
      <c r="L239" s="107"/>
      <c r="M239" s="105">
        <f t="shared" si="52"/>
        <v>0</v>
      </c>
      <c r="N239" s="107"/>
      <c r="O239" s="107"/>
      <c r="P239" s="107"/>
      <c r="Q239" s="107"/>
      <c r="R239" s="107"/>
      <c r="S239" s="107">
        <f t="shared" si="61"/>
        <v>0</v>
      </c>
      <c r="T239" s="101" t="e">
        <f t="shared" si="60"/>
        <v>#DIV/0!</v>
      </c>
      <c r="U239" s="106">
        <f t="shared" si="62"/>
        <v>0</v>
      </c>
      <c r="V239" s="106">
        <f t="shared" si="63"/>
        <v>0</v>
      </c>
      <c r="W239" s="106">
        <f t="shared" si="64"/>
        <v>0</v>
      </c>
      <c r="X239" s="106">
        <f t="shared" si="56"/>
        <v>0</v>
      </c>
      <c r="Y239" s="106">
        <f t="shared" si="65"/>
        <v>0</v>
      </c>
      <c r="Z239" s="106">
        <f t="shared" si="58"/>
        <v>0</v>
      </c>
    </row>
    <row r="240" spans="1:26" ht="12.75" thickBot="1" x14ac:dyDescent="0.25">
      <c r="A240" s="114">
        <v>3996</v>
      </c>
      <c r="B240" s="143" t="s">
        <v>298</v>
      </c>
      <c r="C240" s="113"/>
      <c r="D240" s="113"/>
      <c r="E240" s="113"/>
      <c r="F240" s="113"/>
      <c r="G240" s="117">
        <f t="shared" si="59"/>
        <v>0</v>
      </c>
      <c r="H240" s="113"/>
      <c r="I240" s="113"/>
      <c r="J240" s="114"/>
      <c r="K240" s="114"/>
      <c r="L240" s="113"/>
      <c r="M240" s="118">
        <f t="shared" si="52"/>
        <v>0</v>
      </c>
      <c r="N240" s="113"/>
      <c r="O240" s="113"/>
      <c r="P240" s="113"/>
      <c r="Q240" s="113"/>
      <c r="R240" s="113"/>
      <c r="S240" s="113">
        <f t="shared" si="61"/>
        <v>0</v>
      </c>
      <c r="T240" s="101" t="e">
        <f t="shared" si="60"/>
        <v>#DIV/0!</v>
      </c>
      <c r="U240" s="116">
        <f t="shared" si="62"/>
        <v>0</v>
      </c>
      <c r="V240" s="116">
        <f t="shared" si="63"/>
        <v>0</v>
      </c>
      <c r="W240" s="116">
        <f t="shared" si="64"/>
        <v>0</v>
      </c>
      <c r="X240" s="116">
        <f t="shared" si="56"/>
        <v>0</v>
      </c>
      <c r="Y240" s="116">
        <f t="shared" si="65"/>
        <v>0</v>
      </c>
      <c r="Z240" s="116">
        <f t="shared" si="58"/>
        <v>0</v>
      </c>
    </row>
    <row r="241" spans="1:26" ht="24.75" thickBot="1" x14ac:dyDescent="0.25">
      <c r="A241" s="146">
        <v>4000</v>
      </c>
      <c r="B241" s="144" t="s">
        <v>638</v>
      </c>
      <c r="C241" s="100">
        <f t="shared" ref="C241:L241" si="66">SUM(C242:C341)</f>
        <v>10000</v>
      </c>
      <c r="D241" s="100">
        <f t="shared" si="66"/>
        <v>10000</v>
      </c>
      <c r="E241" s="100">
        <f t="shared" si="66"/>
        <v>0</v>
      </c>
      <c r="F241" s="100">
        <f t="shared" si="66"/>
        <v>0</v>
      </c>
      <c r="G241" s="100">
        <f>SUM(C241:F241)</f>
        <v>20000</v>
      </c>
      <c r="H241" s="100">
        <f t="shared" si="66"/>
        <v>10000</v>
      </c>
      <c r="I241" s="100">
        <f t="shared" si="66"/>
        <v>10000</v>
      </c>
      <c r="J241" s="100">
        <f t="shared" si="66"/>
        <v>0</v>
      </c>
      <c r="K241" s="100">
        <f t="shared" si="66"/>
        <v>0</v>
      </c>
      <c r="L241" s="100">
        <f t="shared" si="66"/>
        <v>0</v>
      </c>
      <c r="M241" s="100">
        <f>SUM(H241:L241)</f>
        <v>20000</v>
      </c>
      <c r="N241" s="100">
        <f t="shared" ref="N241:Y241" si="67">SUM(N242:N341)</f>
        <v>6176.43</v>
      </c>
      <c r="O241" s="100">
        <f t="shared" si="67"/>
        <v>0</v>
      </c>
      <c r="P241" s="100">
        <f t="shared" si="67"/>
        <v>0</v>
      </c>
      <c r="Q241" s="100">
        <f t="shared" si="67"/>
        <v>0</v>
      </c>
      <c r="R241" s="100">
        <f t="shared" si="67"/>
        <v>0</v>
      </c>
      <c r="S241" s="100">
        <f>SUM(N241:R241)</f>
        <v>6176.43</v>
      </c>
      <c r="T241" s="101">
        <f t="shared" si="60"/>
        <v>0.30882150000000003</v>
      </c>
      <c r="U241" s="100">
        <f t="shared" si="67"/>
        <v>3823.5699999999997</v>
      </c>
      <c r="V241" s="100">
        <f t="shared" si="67"/>
        <v>10000</v>
      </c>
      <c r="W241" s="100">
        <f t="shared" si="67"/>
        <v>0</v>
      </c>
      <c r="X241" s="100">
        <f t="shared" si="67"/>
        <v>0</v>
      </c>
      <c r="Y241" s="100">
        <f t="shared" si="67"/>
        <v>0</v>
      </c>
      <c r="Z241" s="102">
        <f>SUM(U241:Y241)</f>
        <v>13823.57</v>
      </c>
    </row>
    <row r="242" spans="1:26" ht="12.75" thickBot="1" x14ac:dyDescent="0.25">
      <c r="A242" s="111">
        <v>4111</v>
      </c>
      <c r="B242" s="140" t="s">
        <v>299</v>
      </c>
      <c r="C242" s="103"/>
      <c r="D242" s="103"/>
      <c r="E242" s="103"/>
      <c r="F242" s="103"/>
      <c r="G242" s="104">
        <f>SUM(C242:E242)</f>
        <v>0</v>
      </c>
      <c r="H242" s="103"/>
      <c r="I242" s="103"/>
      <c r="J242" s="111"/>
      <c r="K242" s="111"/>
      <c r="L242" s="103"/>
      <c r="M242" s="105">
        <f>SUM(H242:L242)</f>
        <v>0</v>
      </c>
      <c r="N242" s="103"/>
      <c r="O242" s="103"/>
      <c r="P242" s="103"/>
      <c r="Q242" s="103"/>
      <c r="R242" s="103"/>
      <c r="S242" s="103">
        <f t="shared" ref="S242:S305" si="68">SUM(N242:R242)</f>
        <v>0</v>
      </c>
      <c r="T242" s="101" t="e">
        <f t="shared" si="60"/>
        <v>#DIV/0!</v>
      </c>
      <c r="U242" s="106">
        <f t="shared" ref="U242:U273" si="69">H242-N242</f>
        <v>0</v>
      </c>
      <c r="V242" s="106">
        <f t="shared" ref="V242:V273" si="70">+I242-O242</f>
        <v>0</v>
      </c>
      <c r="W242" s="106">
        <f t="shared" ref="W242:W273" si="71">J242-P242</f>
        <v>0</v>
      </c>
      <c r="X242" s="106">
        <f t="shared" ref="X242:X305" si="72">K242-Q242</f>
        <v>0</v>
      </c>
      <c r="Y242" s="106">
        <f t="shared" ref="Y242:Y273" si="73">L242-R242</f>
        <v>0</v>
      </c>
      <c r="Z242" s="106">
        <f t="shared" ref="Z242:Z305" si="74">SUM(U242:Y242)</f>
        <v>0</v>
      </c>
    </row>
    <row r="243" spans="1:26" ht="12.75" thickBot="1" x14ac:dyDescent="0.25">
      <c r="A243" s="110">
        <v>4112</v>
      </c>
      <c r="B243" s="141" t="s">
        <v>300</v>
      </c>
      <c r="C243" s="107"/>
      <c r="D243" s="107"/>
      <c r="E243" s="107"/>
      <c r="F243" s="103"/>
      <c r="G243" s="104">
        <f t="shared" ref="G243:G306" si="75">SUM(C243:E243)</f>
        <v>0</v>
      </c>
      <c r="H243" s="107"/>
      <c r="I243" s="107"/>
      <c r="J243" s="110"/>
      <c r="K243" s="110"/>
      <c r="L243" s="107"/>
      <c r="M243" s="105">
        <f t="shared" ref="M243:M306" si="76">SUM(H243:L243)</f>
        <v>0</v>
      </c>
      <c r="N243" s="107"/>
      <c r="O243" s="107"/>
      <c r="P243" s="107"/>
      <c r="Q243" s="103"/>
      <c r="R243" s="103"/>
      <c r="S243" s="103">
        <f t="shared" si="68"/>
        <v>0</v>
      </c>
      <c r="T243" s="101" t="e">
        <f t="shared" si="60"/>
        <v>#DIV/0!</v>
      </c>
      <c r="U243" s="106">
        <f t="shared" si="69"/>
        <v>0</v>
      </c>
      <c r="V243" s="106">
        <f t="shared" si="70"/>
        <v>0</v>
      </c>
      <c r="W243" s="106">
        <f t="shared" si="71"/>
        <v>0</v>
      </c>
      <c r="X243" s="106">
        <f t="shared" si="72"/>
        <v>0</v>
      </c>
      <c r="Y243" s="106">
        <f t="shared" si="73"/>
        <v>0</v>
      </c>
      <c r="Z243" s="106">
        <f t="shared" si="74"/>
        <v>0</v>
      </c>
    </row>
    <row r="244" spans="1:26" ht="24.75" thickBot="1" x14ac:dyDescent="0.25">
      <c r="A244" s="110">
        <v>4121</v>
      </c>
      <c r="B244" s="141" t="s">
        <v>301</v>
      </c>
      <c r="C244" s="107"/>
      <c r="D244" s="107"/>
      <c r="E244" s="107"/>
      <c r="F244" s="103"/>
      <c r="G244" s="104">
        <f t="shared" si="75"/>
        <v>0</v>
      </c>
      <c r="H244" s="107"/>
      <c r="I244" s="107"/>
      <c r="J244" s="110"/>
      <c r="K244" s="110"/>
      <c r="L244" s="107"/>
      <c r="M244" s="105">
        <f t="shared" si="76"/>
        <v>0</v>
      </c>
      <c r="N244" s="107"/>
      <c r="O244" s="107"/>
      <c r="P244" s="107"/>
      <c r="Q244" s="103"/>
      <c r="R244" s="103"/>
      <c r="S244" s="103">
        <f t="shared" si="68"/>
        <v>0</v>
      </c>
      <c r="T244" s="101" t="e">
        <f t="shared" si="60"/>
        <v>#DIV/0!</v>
      </c>
      <c r="U244" s="106">
        <f t="shared" si="69"/>
        <v>0</v>
      </c>
      <c r="V244" s="106">
        <f t="shared" si="70"/>
        <v>0</v>
      </c>
      <c r="W244" s="106">
        <f t="shared" si="71"/>
        <v>0</v>
      </c>
      <c r="X244" s="106">
        <f t="shared" si="72"/>
        <v>0</v>
      </c>
      <c r="Y244" s="106">
        <f t="shared" si="73"/>
        <v>0</v>
      </c>
      <c r="Z244" s="106">
        <f t="shared" si="74"/>
        <v>0</v>
      </c>
    </row>
    <row r="245" spans="1:26" ht="24.75" thickBot="1" x14ac:dyDescent="0.25">
      <c r="A245" s="110">
        <v>4122</v>
      </c>
      <c r="B245" s="141" t="s">
        <v>302</v>
      </c>
      <c r="C245" s="107"/>
      <c r="D245" s="107"/>
      <c r="E245" s="107"/>
      <c r="F245" s="103"/>
      <c r="G245" s="104">
        <f t="shared" si="75"/>
        <v>0</v>
      </c>
      <c r="H245" s="107"/>
      <c r="I245" s="107"/>
      <c r="J245" s="110"/>
      <c r="K245" s="110"/>
      <c r="L245" s="107"/>
      <c r="M245" s="105">
        <f t="shared" si="76"/>
        <v>0</v>
      </c>
      <c r="N245" s="107"/>
      <c r="O245" s="107"/>
      <c r="P245" s="107"/>
      <c r="Q245" s="103"/>
      <c r="R245" s="103"/>
      <c r="S245" s="103">
        <f t="shared" si="68"/>
        <v>0</v>
      </c>
      <c r="T245" s="101" t="e">
        <f t="shared" si="60"/>
        <v>#DIV/0!</v>
      </c>
      <c r="U245" s="106">
        <f t="shared" si="69"/>
        <v>0</v>
      </c>
      <c r="V245" s="106">
        <f t="shared" si="70"/>
        <v>0</v>
      </c>
      <c r="W245" s="106">
        <f t="shared" si="71"/>
        <v>0</v>
      </c>
      <c r="X245" s="106">
        <f t="shared" si="72"/>
        <v>0</v>
      </c>
      <c r="Y245" s="106">
        <f t="shared" si="73"/>
        <v>0</v>
      </c>
      <c r="Z245" s="106">
        <f t="shared" si="74"/>
        <v>0</v>
      </c>
    </row>
    <row r="246" spans="1:26" ht="24.75" thickBot="1" x14ac:dyDescent="0.25">
      <c r="A246" s="110">
        <v>4123</v>
      </c>
      <c r="B246" s="141" t="s">
        <v>303</v>
      </c>
      <c r="C246" s="107"/>
      <c r="D246" s="107"/>
      <c r="E246" s="107"/>
      <c r="F246" s="103"/>
      <c r="G246" s="104">
        <f t="shared" si="75"/>
        <v>0</v>
      </c>
      <c r="H246" s="107"/>
      <c r="I246" s="107"/>
      <c r="J246" s="110"/>
      <c r="K246" s="110"/>
      <c r="L246" s="107"/>
      <c r="M246" s="105">
        <f t="shared" si="76"/>
        <v>0</v>
      </c>
      <c r="N246" s="107"/>
      <c r="O246" s="107"/>
      <c r="P246" s="107"/>
      <c r="Q246" s="103"/>
      <c r="R246" s="103"/>
      <c r="S246" s="103">
        <f t="shared" si="68"/>
        <v>0</v>
      </c>
      <c r="T246" s="101" t="e">
        <f t="shared" si="60"/>
        <v>#DIV/0!</v>
      </c>
      <c r="U246" s="106">
        <f t="shared" si="69"/>
        <v>0</v>
      </c>
      <c r="V246" s="106">
        <f t="shared" si="70"/>
        <v>0</v>
      </c>
      <c r="W246" s="106">
        <f t="shared" si="71"/>
        <v>0</v>
      </c>
      <c r="X246" s="106">
        <f t="shared" si="72"/>
        <v>0</v>
      </c>
      <c r="Y246" s="106">
        <f t="shared" si="73"/>
        <v>0</v>
      </c>
      <c r="Z246" s="106">
        <f t="shared" si="74"/>
        <v>0</v>
      </c>
    </row>
    <row r="247" spans="1:26" ht="24.75" thickBot="1" x14ac:dyDescent="0.25">
      <c r="A247" s="110">
        <v>4124</v>
      </c>
      <c r="B247" s="141" t="s">
        <v>304</v>
      </c>
      <c r="C247" s="107"/>
      <c r="D247" s="107"/>
      <c r="E247" s="107"/>
      <c r="F247" s="103"/>
      <c r="G247" s="104">
        <f t="shared" si="75"/>
        <v>0</v>
      </c>
      <c r="H247" s="107"/>
      <c r="I247" s="107"/>
      <c r="J247" s="110"/>
      <c r="K247" s="110"/>
      <c r="L247" s="107"/>
      <c r="M247" s="105">
        <f t="shared" si="76"/>
        <v>0</v>
      </c>
      <c r="N247" s="107"/>
      <c r="O247" s="107"/>
      <c r="P247" s="107"/>
      <c r="Q247" s="103"/>
      <c r="R247" s="103"/>
      <c r="S247" s="103">
        <f t="shared" si="68"/>
        <v>0</v>
      </c>
      <c r="T247" s="101" t="e">
        <f t="shared" si="60"/>
        <v>#DIV/0!</v>
      </c>
      <c r="U247" s="106">
        <f t="shared" si="69"/>
        <v>0</v>
      </c>
      <c r="V247" s="106">
        <f t="shared" si="70"/>
        <v>0</v>
      </c>
      <c r="W247" s="106">
        <f t="shared" si="71"/>
        <v>0</v>
      </c>
      <c r="X247" s="106">
        <f t="shared" si="72"/>
        <v>0</v>
      </c>
      <c r="Y247" s="106">
        <f t="shared" si="73"/>
        <v>0</v>
      </c>
      <c r="Z247" s="106">
        <f t="shared" si="74"/>
        <v>0</v>
      </c>
    </row>
    <row r="248" spans="1:26" ht="29.25" customHeight="1" thickBot="1" x14ac:dyDescent="0.25">
      <c r="A248" s="110">
        <v>4125</v>
      </c>
      <c r="B248" s="141" t="s">
        <v>305</v>
      </c>
      <c r="C248" s="107"/>
      <c r="D248" s="107"/>
      <c r="E248" s="107"/>
      <c r="F248" s="103"/>
      <c r="G248" s="104">
        <f t="shared" si="75"/>
        <v>0</v>
      </c>
      <c r="H248" s="107"/>
      <c r="I248" s="107"/>
      <c r="J248" s="110"/>
      <c r="K248" s="110"/>
      <c r="L248" s="107"/>
      <c r="M248" s="105">
        <f t="shared" si="76"/>
        <v>0</v>
      </c>
      <c r="N248" s="107"/>
      <c r="O248" s="107"/>
      <c r="P248" s="107"/>
      <c r="Q248" s="103"/>
      <c r="R248" s="103"/>
      <c r="S248" s="103">
        <f t="shared" si="68"/>
        <v>0</v>
      </c>
      <c r="T248" s="101" t="e">
        <f t="shared" si="60"/>
        <v>#DIV/0!</v>
      </c>
      <c r="U248" s="106">
        <f t="shared" si="69"/>
        <v>0</v>
      </c>
      <c r="V248" s="106">
        <f t="shared" si="70"/>
        <v>0</v>
      </c>
      <c r="W248" s="106">
        <f t="shared" si="71"/>
        <v>0</v>
      </c>
      <c r="X248" s="106">
        <f t="shared" si="72"/>
        <v>0</v>
      </c>
      <c r="Y248" s="106">
        <f t="shared" si="73"/>
        <v>0</v>
      </c>
      <c r="Z248" s="106">
        <f t="shared" si="74"/>
        <v>0</v>
      </c>
    </row>
    <row r="249" spans="1:26" ht="24.75" thickBot="1" x14ac:dyDescent="0.25">
      <c r="A249" s="110">
        <v>4126</v>
      </c>
      <c r="B249" s="141" t="s">
        <v>306</v>
      </c>
      <c r="C249" s="107"/>
      <c r="D249" s="107"/>
      <c r="E249" s="107"/>
      <c r="F249" s="103"/>
      <c r="G249" s="104">
        <f t="shared" si="75"/>
        <v>0</v>
      </c>
      <c r="H249" s="107"/>
      <c r="I249" s="107"/>
      <c r="J249" s="110"/>
      <c r="K249" s="110"/>
      <c r="L249" s="107"/>
      <c r="M249" s="105">
        <f t="shared" si="76"/>
        <v>0</v>
      </c>
      <c r="N249" s="107"/>
      <c r="O249" s="107"/>
      <c r="P249" s="107"/>
      <c r="Q249" s="103"/>
      <c r="R249" s="103"/>
      <c r="S249" s="103">
        <f t="shared" si="68"/>
        <v>0</v>
      </c>
      <c r="T249" s="101" t="e">
        <f t="shared" si="60"/>
        <v>#DIV/0!</v>
      </c>
      <c r="U249" s="106">
        <f t="shared" si="69"/>
        <v>0</v>
      </c>
      <c r="V249" s="106">
        <f t="shared" si="70"/>
        <v>0</v>
      </c>
      <c r="W249" s="106">
        <f t="shared" si="71"/>
        <v>0</v>
      </c>
      <c r="X249" s="106">
        <f t="shared" si="72"/>
        <v>0</v>
      </c>
      <c r="Y249" s="106">
        <f t="shared" si="73"/>
        <v>0</v>
      </c>
      <c r="Z249" s="106">
        <f t="shared" si="74"/>
        <v>0</v>
      </c>
    </row>
    <row r="250" spans="1:26" ht="30" customHeight="1" thickBot="1" x14ac:dyDescent="0.25">
      <c r="A250" s="110">
        <v>4127</v>
      </c>
      <c r="B250" s="141" t="s">
        <v>307</v>
      </c>
      <c r="C250" s="107"/>
      <c r="D250" s="107"/>
      <c r="E250" s="107"/>
      <c r="F250" s="103"/>
      <c r="G250" s="104">
        <f t="shared" si="75"/>
        <v>0</v>
      </c>
      <c r="H250" s="107"/>
      <c r="I250" s="107"/>
      <c r="J250" s="110"/>
      <c r="K250" s="110"/>
      <c r="L250" s="107"/>
      <c r="M250" s="105">
        <f t="shared" si="76"/>
        <v>0</v>
      </c>
      <c r="N250" s="107"/>
      <c r="O250" s="107"/>
      <c r="P250" s="107"/>
      <c r="Q250" s="103"/>
      <c r="R250" s="103"/>
      <c r="S250" s="103">
        <f t="shared" si="68"/>
        <v>0</v>
      </c>
      <c r="T250" s="101" t="e">
        <f t="shared" si="60"/>
        <v>#DIV/0!</v>
      </c>
      <c r="U250" s="106">
        <f t="shared" si="69"/>
        <v>0</v>
      </c>
      <c r="V250" s="106">
        <f t="shared" si="70"/>
        <v>0</v>
      </c>
      <c r="W250" s="106">
        <f t="shared" si="71"/>
        <v>0</v>
      </c>
      <c r="X250" s="106">
        <f t="shared" si="72"/>
        <v>0</v>
      </c>
      <c r="Y250" s="106">
        <f t="shared" si="73"/>
        <v>0</v>
      </c>
      <c r="Z250" s="106">
        <f t="shared" si="74"/>
        <v>0</v>
      </c>
    </row>
    <row r="251" spans="1:26" ht="36.75" thickBot="1" x14ac:dyDescent="0.25">
      <c r="A251" s="110">
        <v>4128</v>
      </c>
      <c r="B251" s="141" t="s">
        <v>308</v>
      </c>
      <c r="C251" s="107"/>
      <c r="D251" s="107"/>
      <c r="E251" s="107"/>
      <c r="F251" s="103"/>
      <c r="G251" s="104">
        <f t="shared" si="75"/>
        <v>0</v>
      </c>
      <c r="H251" s="107"/>
      <c r="I251" s="107"/>
      <c r="J251" s="110"/>
      <c r="K251" s="110"/>
      <c r="L251" s="107"/>
      <c r="M251" s="105">
        <f t="shared" si="76"/>
        <v>0</v>
      </c>
      <c r="N251" s="107"/>
      <c r="O251" s="107"/>
      <c r="P251" s="107"/>
      <c r="Q251" s="103"/>
      <c r="R251" s="103"/>
      <c r="S251" s="103">
        <f t="shared" si="68"/>
        <v>0</v>
      </c>
      <c r="T251" s="101" t="e">
        <f t="shared" si="60"/>
        <v>#DIV/0!</v>
      </c>
      <c r="U251" s="106">
        <f t="shared" si="69"/>
        <v>0</v>
      </c>
      <c r="V251" s="106">
        <f t="shared" si="70"/>
        <v>0</v>
      </c>
      <c r="W251" s="106">
        <f t="shared" si="71"/>
        <v>0</v>
      </c>
      <c r="X251" s="106">
        <f t="shared" si="72"/>
        <v>0</v>
      </c>
      <c r="Y251" s="106">
        <f t="shared" si="73"/>
        <v>0</v>
      </c>
      <c r="Z251" s="106">
        <f t="shared" si="74"/>
        <v>0</v>
      </c>
    </row>
    <row r="252" spans="1:26" ht="24.75" thickBot="1" x14ac:dyDescent="0.25">
      <c r="A252" s="110">
        <v>4129</v>
      </c>
      <c r="B252" s="141" t="s">
        <v>309</v>
      </c>
      <c r="C252" s="107"/>
      <c r="D252" s="107"/>
      <c r="E252" s="107"/>
      <c r="F252" s="103"/>
      <c r="G252" s="104">
        <f t="shared" si="75"/>
        <v>0</v>
      </c>
      <c r="H252" s="107"/>
      <c r="I252" s="107"/>
      <c r="J252" s="110"/>
      <c r="K252" s="110"/>
      <c r="L252" s="107"/>
      <c r="M252" s="105">
        <f t="shared" si="76"/>
        <v>0</v>
      </c>
      <c r="N252" s="107"/>
      <c r="O252" s="107"/>
      <c r="P252" s="107"/>
      <c r="Q252" s="103"/>
      <c r="R252" s="103"/>
      <c r="S252" s="103">
        <f t="shared" si="68"/>
        <v>0</v>
      </c>
      <c r="T252" s="101" t="e">
        <f t="shared" si="60"/>
        <v>#DIV/0!</v>
      </c>
      <c r="U252" s="106">
        <f t="shared" si="69"/>
        <v>0</v>
      </c>
      <c r="V252" s="106">
        <f t="shared" si="70"/>
        <v>0</v>
      </c>
      <c r="W252" s="106">
        <f t="shared" si="71"/>
        <v>0</v>
      </c>
      <c r="X252" s="106">
        <f t="shared" si="72"/>
        <v>0</v>
      </c>
      <c r="Y252" s="106">
        <f t="shared" si="73"/>
        <v>0</v>
      </c>
      <c r="Z252" s="106">
        <f t="shared" si="74"/>
        <v>0</v>
      </c>
    </row>
    <row r="253" spans="1:26" ht="24.75" thickBot="1" x14ac:dyDescent="0.25">
      <c r="A253" s="110">
        <v>4131</v>
      </c>
      <c r="B253" s="141" t="s">
        <v>310</v>
      </c>
      <c r="C253" s="107"/>
      <c r="D253" s="107"/>
      <c r="E253" s="107"/>
      <c r="F253" s="103"/>
      <c r="G253" s="104">
        <f t="shared" si="75"/>
        <v>0</v>
      </c>
      <c r="H253" s="107"/>
      <c r="I253" s="107"/>
      <c r="J253" s="110"/>
      <c r="K253" s="110"/>
      <c r="L253" s="107"/>
      <c r="M253" s="105">
        <f t="shared" si="76"/>
        <v>0</v>
      </c>
      <c r="N253" s="107"/>
      <c r="O253" s="107"/>
      <c r="P253" s="107"/>
      <c r="Q253" s="103"/>
      <c r="R253" s="103"/>
      <c r="S253" s="103">
        <f t="shared" si="68"/>
        <v>0</v>
      </c>
      <c r="T253" s="101" t="e">
        <f t="shared" si="60"/>
        <v>#DIV/0!</v>
      </c>
      <c r="U253" s="106">
        <f t="shared" si="69"/>
        <v>0</v>
      </c>
      <c r="V253" s="106">
        <f t="shared" si="70"/>
        <v>0</v>
      </c>
      <c r="W253" s="106">
        <f t="shared" si="71"/>
        <v>0</v>
      </c>
      <c r="X253" s="106">
        <f t="shared" si="72"/>
        <v>0</v>
      </c>
      <c r="Y253" s="106">
        <f t="shared" si="73"/>
        <v>0</v>
      </c>
      <c r="Z253" s="106">
        <f t="shared" si="74"/>
        <v>0</v>
      </c>
    </row>
    <row r="254" spans="1:26" ht="24.75" thickBot="1" x14ac:dyDescent="0.25">
      <c r="A254" s="110">
        <v>4132</v>
      </c>
      <c r="B254" s="141" t="s">
        <v>311</v>
      </c>
      <c r="C254" s="107"/>
      <c r="D254" s="107"/>
      <c r="E254" s="107"/>
      <c r="F254" s="103"/>
      <c r="G254" s="104">
        <f t="shared" si="75"/>
        <v>0</v>
      </c>
      <c r="H254" s="107"/>
      <c r="I254" s="107"/>
      <c r="J254" s="110"/>
      <c r="K254" s="110"/>
      <c r="L254" s="107"/>
      <c r="M254" s="105">
        <f t="shared" si="76"/>
        <v>0</v>
      </c>
      <c r="N254" s="107"/>
      <c r="O254" s="107"/>
      <c r="P254" s="107"/>
      <c r="Q254" s="103"/>
      <c r="R254" s="103"/>
      <c r="S254" s="103">
        <f t="shared" si="68"/>
        <v>0</v>
      </c>
      <c r="T254" s="101" t="e">
        <f t="shared" si="60"/>
        <v>#DIV/0!</v>
      </c>
      <c r="U254" s="106">
        <f t="shared" si="69"/>
        <v>0</v>
      </c>
      <c r="V254" s="106">
        <f t="shared" si="70"/>
        <v>0</v>
      </c>
      <c r="W254" s="106">
        <f t="shared" si="71"/>
        <v>0</v>
      </c>
      <c r="X254" s="106">
        <f t="shared" si="72"/>
        <v>0</v>
      </c>
      <c r="Y254" s="106">
        <f t="shared" si="73"/>
        <v>0</v>
      </c>
      <c r="Z254" s="106">
        <f t="shared" si="74"/>
        <v>0</v>
      </c>
    </row>
    <row r="255" spans="1:26" ht="24.75" thickBot="1" x14ac:dyDescent="0.25">
      <c r="A255" s="110">
        <v>4133</v>
      </c>
      <c r="B255" s="141" t="s">
        <v>312</v>
      </c>
      <c r="C255" s="107"/>
      <c r="D255" s="107"/>
      <c r="E255" s="107"/>
      <c r="F255" s="103"/>
      <c r="G255" s="104">
        <f t="shared" si="75"/>
        <v>0</v>
      </c>
      <c r="H255" s="107"/>
      <c r="I255" s="107"/>
      <c r="J255" s="110"/>
      <c r="K255" s="110"/>
      <c r="L255" s="107"/>
      <c r="M255" s="105">
        <f t="shared" si="76"/>
        <v>0</v>
      </c>
      <c r="N255" s="107"/>
      <c r="O255" s="107"/>
      <c r="P255" s="107"/>
      <c r="Q255" s="103"/>
      <c r="R255" s="103"/>
      <c r="S255" s="103">
        <f t="shared" si="68"/>
        <v>0</v>
      </c>
      <c r="T255" s="101" t="e">
        <f t="shared" si="60"/>
        <v>#DIV/0!</v>
      </c>
      <c r="U255" s="106">
        <f t="shared" si="69"/>
        <v>0</v>
      </c>
      <c r="V255" s="106">
        <f t="shared" si="70"/>
        <v>0</v>
      </c>
      <c r="W255" s="106">
        <f t="shared" si="71"/>
        <v>0</v>
      </c>
      <c r="X255" s="106">
        <f t="shared" si="72"/>
        <v>0</v>
      </c>
      <c r="Y255" s="106">
        <f t="shared" si="73"/>
        <v>0</v>
      </c>
      <c r="Z255" s="106">
        <f t="shared" si="74"/>
        <v>0</v>
      </c>
    </row>
    <row r="256" spans="1:26" ht="24.75" thickBot="1" x14ac:dyDescent="0.25">
      <c r="A256" s="110">
        <v>4134</v>
      </c>
      <c r="B256" s="141" t="s">
        <v>313</v>
      </c>
      <c r="C256" s="107"/>
      <c r="D256" s="107"/>
      <c r="E256" s="107"/>
      <c r="F256" s="103"/>
      <c r="G256" s="104">
        <f t="shared" si="75"/>
        <v>0</v>
      </c>
      <c r="H256" s="107"/>
      <c r="I256" s="107"/>
      <c r="J256" s="110"/>
      <c r="K256" s="110"/>
      <c r="L256" s="107"/>
      <c r="M256" s="105">
        <f t="shared" si="76"/>
        <v>0</v>
      </c>
      <c r="N256" s="107"/>
      <c r="O256" s="107"/>
      <c r="P256" s="107"/>
      <c r="Q256" s="103"/>
      <c r="R256" s="103"/>
      <c r="S256" s="103">
        <f t="shared" si="68"/>
        <v>0</v>
      </c>
      <c r="T256" s="101" t="e">
        <f t="shared" si="60"/>
        <v>#DIV/0!</v>
      </c>
      <c r="U256" s="106">
        <f t="shared" si="69"/>
        <v>0</v>
      </c>
      <c r="V256" s="106">
        <f t="shared" si="70"/>
        <v>0</v>
      </c>
      <c r="W256" s="106">
        <f t="shared" si="71"/>
        <v>0</v>
      </c>
      <c r="X256" s="106">
        <f t="shared" si="72"/>
        <v>0</v>
      </c>
      <c r="Y256" s="106">
        <f t="shared" si="73"/>
        <v>0</v>
      </c>
      <c r="Z256" s="106">
        <f t="shared" si="74"/>
        <v>0</v>
      </c>
    </row>
    <row r="257" spans="1:26" ht="24.75" thickBot="1" x14ac:dyDescent="0.25">
      <c r="A257" s="110">
        <v>4135</v>
      </c>
      <c r="B257" s="141" t="s">
        <v>314</v>
      </c>
      <c r="C257" s="107"/>
      <c r="D257" s="107"/>
      <c r="E257" s="107"/>
      <c r="F257" s="103"/>
      <c r="G257" s="104">
        <f t="shared" si="75"/>
        <v>0</v>
      </c>
      <c r="H257" s="107"/>
      <c r="I257" s="107"/>
      <c r="J257" s="110"/>
      <c r="K257" s="110"/>
      <c r="L257" s="107"/>
      <c r="M257" s="105">
        <f t="shared" si="76"/>
        <v>0</v>
      </c>
      <c r="N257" s="107"/>
      <c r="O257" s="107"/>
      <c r="P257" s="107"/>
      <c r="Q257" s="103"/>
      <c r="R257" s="103"/>
      <c r="S257" s="103">
        <f t="shared" si="68"/>
        <v>0</v>
      </c>
      <c r="T257" s="101" t="e">
        <f t="shared" si="60"/>
        <v>#DIV/0!</v>
      </c>
      <c r="U257" s="106">
        <f t="shared" si="69"/>
        <v>0</v>
      </c>
      <c r="V257" s="106">
        <f t="shared" si="70"/>
        <v>0</v>
      </c>
      <c r="W257" s="106">
        <f t="shared" si="71"/>
        <v>0</v>
      </c>
      <c r="X257" s="106">
        <f t="shared" si="72"/>
        <v>0</v>
      </c>
      <c r="Y257" s="106">
        <f t="shared" si="73"/>
        <v>0</v>
      </c>
      <c r="Z257" s="106">
        <f t="shared" si="74"/>
        <v>0</v>
      </c>
    </row>
    <row r="258" spans="1:26" ht="24.75" thickBot="1" x14ac:dyDescent="0.25">
      <c r="A258" s="110">
        <v>4136</v>
      </c>
      <c r="B258" s="141" t="s">
        <v>315</v>
      </c>
      <c r="C258" s="107"/>
      <c r="D258" s="107"/>
      <c r="E258" s="107"/>
      <c r="F258" s="103"/>
      <c r="G258" s="104">
        <f t="shared" si="75"/>
        <v>0</v>
      </c>
      <c r="H258" s="107"/>
      <c r="I258" s="107"/>
      <c r="J258" s="110"/>
      <c r="K258" s="110"/>
      <c r="L258" s="107"/>
      <c r="M258" s="105">
        <f t="shared" si="76"/>
        <v>0</v>
      </c>
      <c r="N258" s="107"/>
      <c r="O258" s="107"/>
      <c r="P258" s="107"/>
      <c r="Q258" s="103"/>
      <c r="R258" s="103"/>
      <c r="S258" s="103">
        <f t="shared" si="68"/>
        <v>0</v>
      </c>
      <c r="T258" s="101" t="e">
        <f t="shared" si="60"/>
        <v>#DIV/0!</v>
      </c>
      <c r="U258" s="106">
        <f t="shared" si="69"/>
        <v>0</v>
      </c>
      <c r="V258" s="106">
        <f t="shared" si="70"/>
        <v>0</v>
      </c>
      <c r="W258" s="106">
        <f t="shared" si="71"/>
        <v>0</v>
      </c>
      <c r="X258" s="106">
        <f t="shared" si="72"/>
        <v>0</v>
      </c>
      <c r="Y258" s="106">
        <f t="shared" si="73"/>
        <v>0</v>
      </c>
      <c r="Z258" s="106">
        <f t="shared" si="74"/>
        <v>0</v>
      </c>
    </row>
    <row r="259" spans="1:26" ht="24.75" thickBot="1" x14ac:dyDescent="0.25">
      <c r="A259" s="110">
        <v>4137</v>
      </c>
      <c r="B259" s="141" t="s">
        <v>316</v>
      </c>
      <c r="C259" s="107"/>
      <c r="D259" s="107"/>
      <c r="E259" s="107"/>
      <c r="F259" s="103"/>
      <c r="G259" s="104">
        <f t="shared" si="75"/>
        <v>0</v>
      </c>
      <c r="H259" s="107"/>
      <c r="I259" s="107"/>
      <c r="J259" s="110"/>
      <c r="K259" s="110"/>
      <c r="L259" s="107"/>
      <c r="M259" s="105">
        <f t="shared" si="76"/>
        <v>0</v>
      </c>
      <c r="N259" s="107"/>
      <c r="O259" s="107"/>
      <c r="P259" s="107"/>
      <c r="Q259" s="103"/>
      <c r="R259" s="103"/>
      <c r="S259" s="103">
        <f t="shared" si="68"/>
        <v>0</v>
      </c>
      <c r="T259" s="101" t="e">
        <f t="shared" si="60"/>
        <v>#DIV/0!</v>
      </c>
      <c r="U259" s="106">
        <f t="shared" si="69"/>
        <v>0</v>
      </c>
      <c r="V259" s="106">
        <f t="shared" si="70"/>
        <v>0</v>
      </c>
      <c r="W259" s="106">
        <f t="shared" si="71"/>
        <v>0</v>
      </c>
      <c r="X259" s="106">
        <f t="shared" si="72"/>
        <v>0</v>
      </c>
      <c r="Y259" s="106">
        <f t="shared" si="73"/>
        <v>0</v>
      </c>
      <c r="Z259" s="106">
        <f t="shared" si="74"/>
        <v>0</v>
      </c>
    </row>
    <row r="260" spans="1:26" ht="36.75" thickBot="1" x14ac:dyDescent="0.25">
      <c r="A260" s="110">
        <v>4138</v>
      </c>
      <c r="B260" s="141" t="s">
        <v>317</v>
      </c>
      <c r="C260" s="107"/>
      <c r="D260" s="107"/>
      <c r="E260" s="107"/>
      <c r="F260" s="103"/>
      <c r="G260" s="104">
        <f t="shared" si="75"/>
        <v>0</v>
      </c>
      <c r="H260" s="107"/>
      <c r="I260" s="107"/>
      <c r="J260" s="110"/>
      <c r="K260" s="110"/>
      <c r="L260" s="107"/>
      <c r="M260" s="105">
        <f t="shared" si="76"/>
        <v>0</v>
      </c>
      <c r="N260" s="107"/>
      <c r="O260" s="107"/>
      <c r="P260" s="107"/>
      <c r="Q260" s="103"/>
      <c r="R260" s="103"/>
      <c r="S260" s="103">
        <f t="shared" si="68"/>
        <v>0</v>
      </c>
      <c r="T260" s="101" t="e">
        <f t="shared" si="60"/>
        <v>#DIV/0!</v>
      </c>
      <c r="U260" s="106">
        <f t="shared" si="69"/>
        <v>0</v>
      </c>
      <c r="V260" s="106">
        <f t="shared" si="70"/>
        <v>0</v>
      </c>
      <c r="W260" s="106">
        <f t="shared" si="71"/>
        <v>0</v>
      </c>
      <c r="X260" s="106">
        <f t="shared" si="72"/>
        <v>0</v>
      </c>
      <c r="Y260" s="106">
        <f t="shared" si="73"/>
        <v>0</v>
      </c>
      <c r="Z260" s="106">
        <f t="shared" si="74"/>
        <v>0</v>
      </c>
    </row>
    <row r="261" spans="1:26" ht="24.75" thickBot="1" x14ac:dyDescent="0.25">
      <c r="A261" s="110">
        <v>4139</v>
      </c>
      <c r="B261" s="141" t="s">
        <v>318</v>
      </c>
      <c r="C261" s="107"/>
      <c r="D261" s="107"/>
      <c r="E261" s="107"/>
      <c r="F261" s="103"/>
      <c r="G261" s="104">
        <f t="shared" si="75"/>
        <v>0</v>
      </c>
      <c r="H261" s="107"/>
      <c r="I261" s="107"/>
      <c r="J261" s="110"/>
      <c r="K261" s="110"/>
      <c r="L261" s="107"/>
      <c r="M261" s="105">
        <f t="shared" si="76"/>
        <v>0</v>
      </c>
      <c r="N261" s="107"/>
      <c r="O261" s="107"/>
      <c r="P261" s="107"/>
      <c r="Q261" s="103"/>
      <c r="R261" s="103"/>
      <c r="S261" s="103">
        <f t="shared" si="68"/>
        <v>0</v>
      </c>
      <c r="T261" s="101" t="e">
        <f t="shared" si="60"/>
        <v>#DIV/0!</v>
      </c>
      <c r="U261" s="106">
        <f t="shared" si="69"/>
        <v>0</v>
      </c>
      <c r="V261" s="106">
        <f t="shared" si="70"/>
        <v>0</v>
      </c>
      <c r="W261" s="106">
        <f t="shared" si="71"/>
        <v>0</v>
      </c>
      <c r="X261" s="106">
        <f t="shared" si="72"/>
        <v>0</v>
      </c>
      <c r="Y261" s="106">
        <f t="shared" si="73"/>
        <v>0</v>
      </c>
      <c r="Z261" s="106">
        <f t="shared" si="74"/>
        <v>0</v>
      </c>
    </row>
    <row r="262" spans="1:26" ht="24.75" thickBot="1" x14ac:dyDescent="0.25">
      <c r="A262" s="110">
        <v>4141</v>
      </c>
      <c r="B262" s="141" t="s">
        <v>319</v>
      </c>
      <c r="C262" s="107"/>
      <c r="D262" s="107"/>
      <c r="E262" s="107"/>
      <c r="F262" s="103"/>
      <c r="G262" s="104">
        <f t="shared" si="75"/>
        <v>0</v>
      </c>
      <c r="H262" s="107"/>
      <c r="I262" s="107"/>
      <c r="J262" s="110"/>
      <c r="K262" s="110"/>
      <c r="L262" s="107"/>
      <c r="M262" s="105">
        <f t="shared" si="76"/>
        <v>0</v>
      </c>
      <c r="N262" s="107"/>
      <c r="O262" s="107"/>
      <c r="P262" s="107"/>
      <c r="Q262" s="103"/>
      <c r="R262" s="103"/>
      <c r="S262" s="103">
        <f t="shared" si="68"/>
        <v>0</v>
      </c>
      <c r="T262" s="101" t="e">
        <f t="shared" si="60"/>
        <v>#DIV/0!</v>
      </c>
      <c r="U262" s="106">
        <f t="shared" si="69"/>
        <v>0</v>
      </c>
      <c r="V262" s="106">
        <f t="shared" si="70"/>
        <v>0</v>
      </c>
      <c r="W262" s="106">
        <f t="shared" si="71"/>
        <v>0</v>
      </c>
      <c r="X262" s="106">
        <f t="shared" si="72"/>
        <v>0</v>
      </c>
      <c r="Y262" s="106">
        <f t="shared" si="73"/>
        <v>0</v>
      </c>
      <c r="Z262" s="106">
        <f t="shared" si="74"/>
        <v>0</v>
      </c>
    </row>
    <row r="263" spans="1:26" ht="24.75" thickBot="1" x14ac:dyDescent="0.25">
      <c r="A263" s="110">
        <v>4142</v>
      </c>
      <c r="B263" s="141" t="s">
        <v>320</v>
      </c>
      <c r="C263" s="107"/>
      <c r="D263" s="107"/>
      <c r="E263" s="107"/>
      <c r="F263" s="103"/>
      <c r="G263" s="104">
        <f t="shared" si="75"/>
        <v>0</v>
      </c>
      <c r="H263" s="107"/>
      <c r="I263" s="107"/>
      <c r="J263" s="110"/>
      <c r="K263" s="110"/>
      <c r="L263" s="107"/>
      <c r="M263" s="105">
        <f t="shared" si="76"/>
        <v>0</v>
      </c>
      <c r="N263" s="107"/>
      <c r="O263" s="107"/>
      <c r="P263" s="107"/>
      <c r="Q263" s="103"/>
      <c r="R263" s="103"/>
      <c r="S263" s="103">
        <f t="shared" si="68"/>
        <v>0</v>
      </c>
      <c r="T263" s="101" t="e">
        <f t="shared" ref="T263:T326" si="77">S263/M263</f>
        <v>#DIV/0!</v>
      </c>
      <c r="U263" s="106">
        <f t="shared" si="69"/>
        <v>0</v>
      </c>
      <c r="V263" s="106">
        <f t="shared" si="70"/>
        <v>0</v>
      </c>
      <c r="W263" s="106">
        <f t="shared" si="71"/>
        <v>0</v>
      </c>
      <c r="X263" s="106">
        <f t="shared" si="72"/>
        <v>0</v>
      </c>
      <c r="Y263" s="106">
        <f t="shared" si="73"/>
        <v>0</v>
      </c>
      <c r="Z263" s="106">
        <f t="shared" si="74"/>
        <v>0</v>
      </c>
    </row>
    <row r="264" spans="1:26" ht="24.75" thickBot="1" x14ac:dyDescent="0.25">
      <c r="A264" s="110">
        <v>4143</v>
      </c>
      <c r="B264" s="141" t="s">
        <v>321</v>
      </c>
      <c r="C264" s="107"/>
      <c r="D264" s="107"/>
      <c r="E264" s="107"/>
      <c r="F264" s="103"/>
      <c r="G264" s="104">
        <f t="shared" si="75"/>
        <v>0</v>
      </c>
      <c r="H264" s="107"/>
      <c r="I264" s="107"/>
      <c r="J264" s="110"/>
      <c r="K264" s="110"/>
      <c r="L264" s="107"/>
      <c r="M264" s="105">
        <f t="shared" si="76"/>
        <v>0</v>
      </c>
      <c r="N264" s="107"/>
      <c r="O264" s="107"/>
      <c r="P264" s="107"/>
      <c r="Q264" s="103"/>
      <c r="R264" s="103"/>
      <c r="S264" s="103">
        <f t="shared" si="68"/>
        <v>0</v>
      </c>
      <c r="T264" s="101" t="e">
        <f t="shared" si="77"/>
        <v>#DIV/0!</v>
      </c>
      <c r="U264" s="106">
        <f t="shared" si="69"/>
        <v>0</v>
      </c>
      <c r="V264" s="106">
        <f t="shared" si="70"/>
        <v>0</v>
      </c>
      <c r="W264" s="106">
        <f t="shared" si="71"/>
        <v>0</v>
      </c>
      <c r="X264" s="106">
        <f t="shared" si="72"/>
        <v>0</v>
      </c>
      <c r="Y264" s="106">
        <f t="shared" si="73"/>
        <v>0</v>
      </c>
      <c r="Z264" s="106">
        <f t="shared" si="74"/>
        <v>0</v>
      </c>
    </row>
    <row r="265" spans="1:26" ht="36.75" thickBot="1" x14ac:dyDescent="0.25">
      <c r="A265" s="110">
        <v>4144</v>
      </c>
      <c r="B265" s="141" t="s">
        <v>322</v>
      </c>
      <c r="C265" s="107"/>
      <c r="D265" s="107"/>
      <c r="E265" s="107"/>
      <c r="F265" s="103"/>
      <c r="G265" s="104">
        <f t="shared" si="75"/>
        <v>0</v>
      </c>
      <c r="H265" s="107"/>
      <c r="I265" s="107"/>
      <c r="J265" s="110"/>
      <c r="K265" s="110"/>
      <c r="L265" s="107"/>
      <c r="M265" s="105">
        <f t="shared" si="76"/>
        <v>0</v>
      </c>
      <c r="N265" s="107"/>
      <c r="O265" s="107"/>
      <c r="P265" s="107"/>
      <c r="Q265" s="103"/>
      <c r="R265" s="103"/>
      <c r="S265" s="103">
        <f t="shared" si="68"/>
        <v>0</v>
      </c>
      <c r="T265" s="101" t="e">
        <f t="shared" si="77"/>
        <v>#DIV/0!</v>
      </c>
      <c r="U265" s="106">
        <f t="shared" si="69"/>
        <v>0</v>
      </c>
      <c r="V265" s="106">
        <f t="shared" si="70"/>
        <v>0</v>
      </c>
      <c r="W265" s="106">
        <f t="shared" si="71"/>
        <v>0</v>
      </c>
      <c r="X265" s="106">
        <f t="shared" si="72"/>
        <v>0</v>
      </c>
      <c r="Y265" s="106">
        <f t="shared" si="73"/>
        <v>0</v>
      </c>
      <c r="Z265" s="106">
        <f t="shared" si="74"/>
        <v>0</v>
      </c>
    </row>
    <row r="266" spans="1:26" ht="24.75" thickBot="1" x14ac:dyDescent="0.25">
      <c r="A266" s="110">
        <v>4145</v>
      </c>
      <c r="B266" s="141" t="s">
        <v>323</v>
      </c>
      <c r="C266" s="107"/>
      <c r="D266" s="107"/>
      <c r="E266" s="107"/>
      <c r="F266" s="103"/>
      <c r="G266" s="104">
        <f t="shared" si="75"/>
        <v>0</v>
      </c>
      <c r="H266" s="107"/>
      <c r="I266" s="107"/>
      <c r="J266" s="110"/>
      <c r="K266" s="110"/>
      <c r="L266" s="107"/>
      <c r="M266" s="105">
        <f t="shared" si="76"/>
        <v>0</v>
      </c>
      <c r="N266" s="107"/>
      <c r="O266" s="107"/>
      <c r="P266" s="107"/>
      <c r="Q266" s="103"/>
      <c r="R266" s="103"/>
      <c r="S266" s="103">
        <f t="shared" si="68"/>
        <v>0</v>
      </c>
      <c r="T266" s="101" t="e">
        <f t="shared" si="77"/>
        <v>#DIV/0!</v>
      </c>
      <c r="U266" s="106">
        <f t="shared" si="69"/>
        <v>0</v>
      </c>
      <c r="V266" s="106">
        <f t="shared" si="70"/>
        <v>0</v>
      </c>
      <c r="W266" s="106">
        <f t="shared" si="71"/>
        <v>0</v>
      </c>
      <c r="X266" s="106">
        <f t="shared" si="72"/>
        <v>0</v>
      </c>
      <c r="Y266" s="106">
        <f t="shared" si="73"/>
        <v>0</v>
      </c>
      <c r="Z266" s="106">
        <f t="shared" si="74"/>
        <v>0</v>
      </c>
    </row>
    <row r="267" spans="1:26" ht="24.75" thickBot="1" x14ac:dyDescent="0.25">
      <c r="A267" s="110">
        <v>4146</v>
      </c>
      <c r="B267" s="141" t="s">
        <v>324</v>
      </c>
      <c r="C267" s="107"/>
      <c r="D267" s="107"/>
      <c r="E267" s="107"/>
      <c r="F267" s="103"/>
      <c r="G267" s="104">
        <f t="shared" si="75"/>
        <v>0</v>
      </c>
      <c r="H267" s="107"/>
      <c r="I267" s="107"/>
      <c r="J267" s="110"/>
      <c r="K267" s="110"/>
      <c r="L267" s="107"/>
      <c r="M267" s="105">
        <f t="shared" si="76"/>
        <v>0</v>
      </c>
      <c r="N267" s="107"/>
      <c r="O267" s="107"/>
      <c r="P267" s="107"/>
      <c r="Q267" s="103"/>
      <c r="R267" s="103"/>
      <c r="S267" s="103">
        <f t="shared" si="68"/>
        <v>0</v>
      </c>
      <c r="T267" s="101" t="e">
        <f t="shared" si="77"/>
        <v>#DIV/0!</v>
      </c>
      <c r="U267" s="106">
        <f t="shared" si="69"/>
        <v>0</v>
      </c>
      <c r="V267" s="106">
        <f t="shared" si="70"/>
        <v>0</v>
      </c>
      <c r="W267" s="106">
        <f t="shared" si="71"/>
        <v>0</v>
      </c>
      <c r="X267" s="106">
        <f t="shared" si="72"/>
        <v>0</v>
      </c>
      <c r="Y267" s="106">
        <f t="shared" si="73"/>
        <v>0</v>
      </c>
      <c r="Z267" s="106">
        <f t="shared" si="74"/>
        <v>0</v>
      </c>
    </row>
    <row r="268" spans="1:26" ht="24.75" thickBot="1" x14ac:dyDescent="0.25">
      <c r="A268" s="110">
        <v>4147</v>
      </c>
      <c r="B268" s="141" t="s">
        <v>325</v>
      </c>
      <c r="C268" s="107"/>
      <c r="D268" s="107"/>
      <c r="E268" s="107"/>
      <c r="F268" s="103"/>
      <c r="G268" s="104">
        <f t="shared" si="75"/>
        <v>0</v>
      </c>
      <c r="H268" s="107"/>
      <c r="I268" s="107"/>
      <c r="J268" s="110"/>
      <c r="K268" s="110"/>
      <c r="L268" s="107"/>
      <c r="M268" s="105">
        <f t="shared" si="76"/>
        <v>0</v>
      </c>
      <c r="N268" s="107"/>
      <c r="O268" s="107"/>
      <c r="P268" s="107"/>
      <c r="Q268" s="103"/>
      <c r="R268" s="103"/>
      <c r="S268" s="103">
        <f t="shared" si="68"/>
        <v>0</v>
      </c>
      <c r="T268" s="101" t="e">
        <f t="shared" si="77"/>
        <v>#DIV/0!</v>
      </c>
      <c r="U268" s="106">
        <f t="shared" si="69"/>
        <v>0</v>
      </c>
      <c r="V268" s="106">
        <f t="shared" si="70"/>
        <v>0</v>
      </c>
      <c r="W268" s="106">
        <f t="shared" si="71"/>
        <v>0</v>
      </c>
      <c r="X268" s="106">
        <f t="shared" si="72"/>
        <v>0</v>
      </c>
      <c r="Y268" s="106">
        <f t="shared" si="73"/>
        <v>0</v>
      </c>
      <c r="Z268" s="106">
        <f t="shared" si="74"/>
        <v>0</v>
      </c>
    </row>
    <row r="269" spans="1:26" ht="36.75" thickBot="1" x14ac:dyDescent="0.25">
      <c r="A269" s="110">
        <v>4148</v>
      </c>
      <c r="B269" s="141" t="s">
        <v>326</v>
      </c>
      <c r="C269" s="107"/>
      <c r="D269" s="107"/>
      <c r="E269" s="107"/>
      <c r="F269" s="103"/>
      <c r="G269" s="104">
        <f t="shared" si="75"/>
        <v>0</v>
      </c>
      <c r="H269" s="107"/>
      <c r="I269" s="107"/>
      <c r="J269" s="110"/>
      <c r="K269" s="110"/>
      <c r="L269" s="107"/>
      <c r="M269" s="105">
        <f t="shared" si="76"/>
        <v>0</v>
      </c>
      <c r="N269" s="107"/>
      <c r="O269" s="107"/>
      <c r="P269" s="107"/>
      <c r="Q269" s="103"/>
      <c r="R269" s="103"/>
      <c r="S269" s="103">
        <f t="shared" si="68"/>
        <v>0</v>
      </c>
      <c r="T269" s="101" t="e">
        <f t="shared" si="77"/>
        <v>#DIV/0!</v>
      </c>
      <c r="U269" s="106">
        <f t="shared" si="69"/>
        <v>0</v>
      </c>
      <c r="V269" s="106">
        <f t="shared" si="70"/>
        <v>0</v>
      </c>
      <c r="W269" s="106">
        <f t="shared" si="71"/>
        <v>0</v>
      </c>
      <c r="X269" s="106">
        <f t="shared" si="72"/>
        <v>0</v>
      </c>
      <c r="Y269" s="106">
        <f t="shared" si="73"/>
        <v>0</v>
      </c>
      <c r="Z269" s="106">
        <f t="shared" si="74"/>
        <v>0</v>
      </c>
    </row>
    <row r="270" spans="1:26" ht="24.75" thickBot="1" x14ac:dyDescent="0.25">
      <c r="A270" s="110">
        <v>4149</v>
      </c>
      <c r="B270" s="141" t="s">
        <v>327</v>
      </c>
      <c r="C270" s="107"/>
      <c r="D270" s="107"/>
      <c r="E270" s="107"/>
      <c r="F270" s="103"/>
      <c r="G270" s="104">
        <f t="shared" si="75"/>
        <v>0</v>
      </c>
      <c r="H270" s="107"/>
      <c r="I270" s="107"/>
      <c r="J270" s="110"/>
      <c r="K270" s="110"/>
      <c r="L270" s="107"/>
      <c r="M270" s="105">
        <f t="shared" si="76"/>
        <v>0</v>
      </c>
      <c r="N270" s="107"/>
      <c r="O270" s="107"/>
      <c r="P270" s="107"/>
      <c r="Q270" s="103"/>
      <c r="R270" s="103"/>
      <c r="S270" s="103">
        <f t="shared" si="68"/>
        <v>0</v>
      </c>
      <c r="T270" s="101" t="e">
        <f t="shared" si="77"/>
        <v>#DIV/0!</v>
      </c>
      <c r="U270" s="106">
        <f t="shared" si="69"/>
        <v>0</v>
      </c>
      <c r="V270" s="106">
        <f t="shared" si="70"/>
        <v>0</v>
      </c>
      <c r="W270" s="106">
        <f t="shared" si="71"/>
        <v>0</v>
      </c>
      <c r="X270" s="106">
        <f t="shared" si="72"/>
        <v>0</v>
      </c>
      <c r="Y270" s="106">
        <f t="shared" si="73"/>
        <v>0</v>
      </c>
      <c r="Z270" s="106">
        <f t="shared" si="74"/>
        <v>0</v>
      </c>
    </row>
    <row r="271" spans="1:26" ht="36.75" thickBot="1" x14ac:dyDescent="0.25">
      <c r="A271" s="110">
        <v>4151</v>
      </c>
      <c r="B271" s="141" t="s">
        <v>328</v>
      </c>
      <c r="C271" s="107"/>
      <c r="D271" s="107"/>
      <c r="E271" s="107"/>
      <c r="F271" s="103"/>
      <c r="G271" s="104">
        <f t="shared" si="75"/>
        <v>0</v>
      </c>
      <c r="H271" s="107"/>
      <c r="I271" s="107"/>
      <c r="J271" s="110"/>
      <c r="K271" s="110"/>
      <c r="L271" s="107"/>
      <c r="M271" s="105">
        <f t="shared" si="76"/>
        <v>0</v>
      </c>
      <c r="N271" s="107"/>
      <c r="O271" s="107"/>
      <c r="P271" s="107"/>
      <c r="Q271" s="103"/>
      <c r="R271" s="103"/>
      <c r="S271" s="103">
        <f t="shared" si="68"/>
        <v>0</v>
      </c>
      <c r="T271" s="101" t="e">
        <f t="shared" si="77"/>
        <v>#DIV/0!</v>
      </c>
      <c r="U271" s="106">
        <f t="shared" si="69"/>
        <v>0</v>
      </c>
      <c r="V271" s="106">
        <f t="shared" si="70"/>
        <v>0</v>
      </c>
      <c r="W271" s="106">
        <f t="shared" si="71"/>
        <v>0</v>
      </c>
      <c r="X271" s="106">
        <f t="shared" si="72"/>
        <v>0</v>
      </c>
      <c r="Y271" s="106">
        <f t="shared" si="73"/>
        <v>0</v>
      </c>
      <c r="Z271" s="106">
        <f t="shared" si="74"/>
        <v>0</v>
      </c>
    </row>
    <row r="272" spans="1:26" ht="36.75" thickBot="1" x14ac:dyDescent="0.25">
      <c r="A272" s="110">
        <v>4152</v>
      </c>
      <c r="B272" s="141" t="s">
        <v>329</v>
      </c>
      <c r="C272" s="107"/>
      <c r="D272" s="107"/>
      <c r="E272" s="107"/>
      <c r="F272" s="103"/>
      <c r="G272" s="104">
        <f t="shared" si="75"/>
        <v>0</v>
      </c>
      <c r="H272" s="107"/>
      <c r="I272" s="107"/>
      <c r="J272" s="110"/>
      <c r="K272" s="110"/>
      <c r="L272" s="107"/>
      <c r="M272" s="105">
        <f t="shared" si="76"/>
        <v>0</v>
      </c>
      <c r="N272" s="107"/>
      <c r="O272" s="107"/>
      <c r="P272" s="107"/>
      <c r="Q272" s="103"/>
      <c r="R272" s="103"/>
      <c r="S272" s="103">
        <f t="shared" si="68"/>
        <v>0</v>
      </c>
      <c r="T272" s="101" t="e">
        <f t="shared" si="77"/>
        <v>#DIV/0!</v>
      </c>
      <c r="U272" s="106">
        <f t="shared" si="69"/>
        <v>0</v>
      </c>
      <c r="V272" s="106">
        <f t="shared" si="70"/>
        <v>0</v>
      </c>
      <c r="W272" s="106">
        <f t="shared" si="71"/>
        <v>0</v>
      </c>
      <c r="X272" s="106">
        <f t="shared" si="72"/>
        <v>0</v>
      </c>
      <c r="Y272" s="106">
        <f t="shared" si="73"/>
        <v>0</v>
      </c>
      <c r="Z272" s="106">
        <f t="shared" si="74"/>
        <v>0</v>
      </c>
    </row>
    <row r="273" spans="1:26" ht="36.75" thickBot="1" x14ac:dyDescent="0.25">
      <c r="A273" s="110">
        <v>4153</v>
      </c>
      <c r="B273" s="141" t="s">
        <v>330</v>
      </c>
      <c r="C273" s="107"/>
      <c r="D273" s="107"/>
      <c r="E273" s="107"/>
      <c r="F273" s="103"/>
      <c r="G273" s="104">
        <f t="shared" si="75"/>
        <v>0</v>
      </c>
      <c r="H273" s="107"/>
      <c r="I273" s="107"/>
      <c r="J273" s="110"/>
      <c r="K273" s="110"/>
      <c r="L273" s="107"/>
      <c r="M273" s="105">
        <f t="shared" si="76"/>
        <v>0</v>
      </c>
      <c r="N273" s="107"/>
      <c r="O273" s="107"/>
      <c r="P273" s="107"/>
      <c r="Q273" s="103"/>
      <c r="R273" s="103"/>
      <c r="S273" s="103">
        <f t="shared" si="68"/>
        <v>0</v>
      </c>
      <c r="T273" s="101" t="e">
        <f t="shared" si="77"/>
        <v>#DIV/0!</v>
      </c>
      <c r="U273" s="106">
        <f t="shared" si="69"/>
        <v>0</v>
      </c>
      <c r="V273" s="106">
        <f t="shared" si="70"/>
        <v>0</v>
      </c>
      <c r="W273" s="106">
        <f t="shared" si="71"/>
        <v>0</v>
      </c>
      <c r="X273" s="106">
        <f t="shared" si="72"/>
        <v>0</v>
      </c>
      <c r="Y273" s="106">
        <f t="shared" si="73"/>
        <v>0</v>
      </c>
      <c r="Z273" s="106">
        <f t="shared" si="74"/>
        <v>0</v>
      </c>
    </row>
    <row r="274" spans="1:26" ht="36.75" thickBot="1" x14ac:dyDescent="0.25">
      <c r="A274" s="110">
        <v>4154</v>
      </c>
      <c r="B274" s="141" t="s">
        <v>331</v>
      </c>
      <c r="C274" s="107"/>
      <c r="D274" s="107"/>
      <c r="E274" s="107"/>
      <c r="F274" s="103"/>
      <c r="G274" s="104">
        <f t="shared" si="75"/>
        <v>0</v>
      </c>
      <c r="H274" s="107"/>
      <c r="I274" s="107"/>
      <c r="J274" s="110"/>
      <c r="K274" s="110"/>
      <c r="L274" s="107"/>
      <c r="M274" s="105">
        <f t="shared" si="76"/>
        <v>0</v>
      </c>
      <c r="N274" s="107"/>
      <c r="O274" s="107"/>
      <c r="P274" s="107"/>
      <c r="Q274" s="103"/>
      <c r="R274" s="103"/>
      <c r="S274" s="103">
        <f t="shared" si="68"/>
        <v>0</v>
      </c>
      <c r="T274" s="101" t="e">
        <f t="shared" si="77"/>
        <v>#DIV/0!</v>
      </c>
      <c r="U274" s="106">
        <f t="shared" ref="U274:U305" si="78">H274-N274</f>
        <v>0</v>
      </c>
      <c r="V274" s="106">
        <f t="shared" ref="V274:V305" si="79">+I274-O274</f>
        <v>0</v>
      </c>
      <c r="W274" s="106">
        <f t="shared" ref="W274:W305" si="80">J274-P274</f>
        <v>0</v>
      </c>
      <c r="X274" s="106">
        <f t="shared" si="72"/>
        <v>0</v>
      </c>
      <c r="Y274" s="106">
        <f t="shared" ref="Y274:Y305" si="81">L274-R274</f>
        <v>0</v>
      </c>
      <c r="Z274" s="106">
        <f t="shared" si="74"/>
        <v>0</v>
      </c>
    </row>
    <row r="275" spans="1:26" ht="36.75" thickBot="1" x14ac:dyDescent="0.25">
      <c r="A275" s="110">
        <v>4155</v>
      </c>
      <c r="B275" s="141" t="s">
        <v>332</v>
      </c>
      <c r="C275" s="107"/>
      <c r="D275" s="107"/>
      <c r="E275" s="107"/>
      <c r="F275" s="103"/>
      <c r="G275" s="104">
        <f t="shared" si="75"/>
        <v>0</v>
      </c>
      <c r="H275" s="107"/>
      <c r="I275" s="107"/>
      <c r="J275" s="110"/>
      <c r="K275" s="110"/>
      <c r="L275" s="107"/>
      <c r="M275" s="105">
        <f t="shared" si="76"/>
        <v>0</v>
      </c>
      <c r="N275" s="107"/>
      <c r="O275" s="107"/>
      <c r="P275" s="107"/>
      <c r="Q275" s="103"/>
      <c r="R275" s="103"/>
      <c r="S275" s="103">
        <f t="shared" si="68"/>
        <v>0</v>
      </c>
      <c r="T275" s="101" t="e">
        <f t="shared" si="77"/>
        <v>#DIV/0!</v>
      </c>
      <c r="U275" s="106">
        <f t="shared" si="78"/>
        <v>0</v>
      </c>
      <c r="V275" s="106">
        <f t="shared" si="79"/>
        <v>0</v>
      </c>
      <c r="W275" s="106">
        <f t="shared" si="80"/>
        <v>0</v>
      </c>
      <c r="X275" s="106">
        <f t="shared" si="72"/>
        <v>0</v>
      </c>
      <c r="Y275" s="106">
        <f t="shared" si="81"/>
        <v>0</v>
      </c>
      <c r="Z275" s="106">
        <f t="shared" si="74"/>
        <v>0</v>
      </c>
    </row>
    <row r="276" spans="1:26" ht="36.75" thickBot="1" x14ac:dyDescent="0.25">
      <c r="A276" s="110">
        <v>4156</v>
      </c>
      <c r="B276" s="141" t="s">
        <v>333</v>
      </c>
      <c r="C276" s="107"/>
      <c r="D276" s="107"/>
      <c r="E276" s="107"/>
      <c r="F276" s="103"/>
      <c r="G276" s="104">
        <f t="shared" si="75"/>
        <v>0</v>
      </c>
      <c r="H276" s="107"/>
      <c r="I276" s="107"/>
      <c r="J276" s="110"/>
      <c r="K276" s="110"/>
      <c r="L276" s="107"/>
      <c r="M276" s="105">
        <f t="shared" si="76"/>
        <v>0</v>
      </c>
      <c r="N276" s="107"/>
      <c r="O276" s="107"/>
      <c r="P276" s="107"/>
      <c r="Q276" s="103"/>
      <c r="R276" s="103"/>
      <c r="S276" s="103">
        <f t="shared" si="68"/>
        <v>0</v>
      </c>
      <c r="T276" s="101" t="e">
        <f t="shared" si="77"/>
        <v>#DIV/0!</v>
      </c>
      <c r="U276" s="106">
        <f t="shared" si="78"/>
        <v>0</v>
      </c>
      <c r="V276" s="106">
        <f t="shared" si="79"/>
        <v>0</v>
      </c>
      <c r="W276" s="106">
        <f t="shared" si="80"/>
        <v>0</v>
      </c>
      <c r="X276" s="106">
        <f t="shared" si="72"/>
        <v>0</v>
      </c>
      <c r="Y276" s="106">
        <f t="shared" si="81"/>
        <v>0</v>
      </c>
      <c r="Z276" s="106">
        <f t="shared" si="74"/>
        <v>0</v>
      </c>
    </row>
    <row r="277" spans="1:26" ht="36.75" thickBot="1" x14ac:dyDescent="0.25">
      <c r="A277" s="110">
        <v>4157</v>
      </c>
      <c r="B277" s="141" t="s">
        <v>334</v>
      </c>
      <c r="C277" s="107"/>
      <c r="D277" s="107"/>
      <c r="E277" s="107"/>
      <c r="F277" s="103"/>
      <c r="G277" s="104">
        <f t="shared" si="75"/>
        <v>0</v>
      </c>
      <c r="H277" s="107"/>
      <c r="I277" s="107"/>
      <c r="J277" s="110"/>
      <c r="K277" s="110"/>
      <c r="L277" s="107"/>
      <c r="M277" s="105">
        <f t="shared" si="76"/>
        <v>0</v>
      </c>
      <c r="N277" s="107"/>
      <c r="O277" s="107"/>
      <c r="P277" s="107"/>
      <c r="Q277" s="103"/>
      <c r="R277" s="103"/>
      <c r="S277" s="103">
        <f t="shared" si="68"/>
        <v>0</v>
      </c>
      <c r="T277" s="101" t="e">
        <f t="shared" si="77"/>
        <v>#DIV/0!</v>
      </c>
      <c r="U277" s="106">
        <f t="shared" si="78"/>
        <v>0</v>
      </c>
      <c r="V277" s="106">
        <f t="shared" si="79"/>
        <v>0</v>
      </c>
      <c r="W277" s="106">
        <f t="shared" si="80"/>
        <v>0</v>
      </c>
      <c r="X277" s="106">
        <f t="shared" si="72"/>
        <v>0</v>
      </c>
      <c r="Y277" s="106">
        <f t="shared" si="81"/>
        <v>0</v>
      </c>
      <c r="Z277" s="106">
        <f t="shared" si="74"/>
        <v>0</v>
      </c>
    </row>
    <row r="278" spans="1:26" ht="36.75" thickBot="1" x14ac:dyDescent="0.25">
      <c r="A278" s="110">
        <v>4158</v>
      </c>
      <c r="B278" s="141" t="s">
        <v>335</v>
      </c>
      <c r="C278" s="107"/>
      <c r="D278" s="107"/>
      <c r="E278" s="107"/>
      <c r="F278" s="103"/>
      <c r="G278" s="104">
        <f t="shared" si="75"/>
        <v>0</v>
      </c>
      <c r="H278" s="107"/>
      <c r="I278" s="107"/>
      <c r="J278" s="110"/>
      <c r="K278" s="110"/>
      <c r="L278" s="107"/>
      <c r="M278" s="105">
        <f t="shared" si="76"/>
        <v>0</v>
      </c>
      <c r="N278" s="107"/>
      <c r="O278" s="107"/>
      <c r="P278" s="107"/>
      <c r="Q278" s="103"/>
      <c r="R278" s="103"/>
      <c r="S278" s="103">
        <f t="shared" si="68"/>
        <v>0</v>
      </c>
      <c r="T278" s="101" t="e">
        <f t="shared" si="77"/>
        <v>#DIV/0!</v>
      </c>
      <c r="U278" s="106">
        <f t="shared" si="78"/>
        <v>0</v>
      </c>
      <c r="V278" s="106">
        <f t="shared" si="79"/>
        <v>0</v>
      </c>
      <c r="W278" s="106">
        <f t="shared" si="80"/>
        <v>0</v>
      </c>
      <c r="X278" s="106">
        <f t="shared" si="72"/>
        <v>0</v>
      </c>
      <c r="Y278" s="106">
        <f t="shared" si="81"/>
        <v>0</v>
      </c>
      <c r="Z278" s="106">
        <f t="shared" si="74"/>
        <v>0</v>
      </c>
    </row>
    <row r="279" spans="1:26" ht="36.75" thickBot="1" x14ac:dyDescent="0.25">
      <c r="A279" s="110">
        <v>4159</v>
      </c>
      <c r="B279" s="141" t="s">
        <v>336</v>
      </c>
      <c r="C279" s="107"/>
      <c r="D279" s="107"/>
      <c r="E279" s="107"/>
      <c r="F279" s="103"/>
      <c r="G279" s="104">
        <f t="shared" si="75"/>
        <v>0</v>
      </c>
      <c r="H279" s="107"/>
      <c r="I279" s="107"/>
      <c r="J279" s="110"/>
      <c r="K279" s="110"/>
      <c r="L279" s="107"/>
      <c r="M279" s="105">
        <f t="shared" si="76"/>
        <v>0</v>
      </c>
      <c r="N279" s="107"/>
      <c r="O279" s="107"/>
      <c r="P279" s="107"/>
      <c r="Q279" s="103"/>
      <c r="R279" s="103"/>
      <c r="S279" s="103">
        <f t="shared" si="68"/>
        <v>0</v>
      </c>
      <c r="T279" s="101" t="e">
        <f t="shared" si="77"/>
        <v>#DIV/0!</v>
      </c>
      <c r="U279" s="106">
        <f t="shared" si="78"/>
        <v>0</v>
      </c>
      <c r="V279" s="106">
        <f t="shared" si="79"/>
        <v>0</v>
      </c>
      <c r="W279" s="106">
        <f t="shared" si="80"/>
        <v>0</v>
      </c>
      <c r="X279" s="106">
        <f t="shared" si="72"/>
        <v>0</v>
      </c>
      <c r="Y279" s="106">
        <f t="shared" si="81"/>
        <v>0</v>
      </c>
      <c r="Z279" s="106">
        <f t="shared" si="74"/>
        <v>0</v>
      </c>
    </row>
    <row r="280" spans="1:26" ht="24.75" thickBot="1" x14ac:dyDescent="0.25">
      <c r="A280" s="110">
        <v>4191</v>
      </c>
      <c r="B280" s="141" t="s">
        <v>337</v>
      </c>
      <c r="C280" s="107"/>
      <c r="D280" s="107"/>
      <c r="E280" s="107"/>
      <c r="F280" s="103"/>
      <c r="G280" s="104">
        <f t="shared" si="75"/>
        <v>0</v>
      </c>
      <c r="H280" s="107"/>
      <c r="I280" s="107"/>
      <c r="J280" s="110"/>
      <c r="K280" s="110"/>
      <c r="L280" s="107"/>
      <c r="M280" s="105">
        <f t="shared" si="76"/>
        <v>0</v>
      </c>
      <c r="N280" s="107"/>
      <c r="O280" s="107"/>
      <c r="P280" s="107"/>
      <c r="Q280" s="103"/>
      <c r="R280" s="103"/>
      <c r="S280" s="103">
        <f t="shared" si="68"/>
        <v>0</v>
      </c>
      <c r="T280" s="101" t="e">
        <f t="shared" si="77"/>
        <v>#DIV/0!</v>
      </c>
      <c r="U280" s="106">
        <f t="shared" si="78"/>
        <v>0</v>
      </c>
      <c r="V280" s="106">
        <f t="shared" si="79"/>
        <v>0</v>
      </c>
      <c r="W280" s="106">
        <f t="shared" si="80"/>
        <v>0</v>
      </c>
      <c r="X280" s="106">
        <f t="shared" si="72"/>
        <v>0</v>
      </c>
      <c r="Y280" s="106">
        <f t="shared" si="81"/>
        <v>0</v>
      </c>
      <c r="Z280" s="106">
        <f t="shared" si="74"/>
        <v>0</v>
      </c>
    </row>
    <row r="281" spans="1:26" ht="21.75" customHeight="1" thickBot="1" x14ac:dyDescent="0.3">
      <c r="A281" s="110">
        <v>4211</v>
      </c>
      <c r="B281" s="119" t="s">
        <v>338</v>
      </c>
      <c r="C281" s="107"/>
      <c r="D281" s="107"/>
      <c r="E281" s="107"/>
      <c r="F281" s="103"/>
      <c r="G281" s="104">
        <f t="shared" si="75"/>
        <v>0</v>
      </c>
      <c r="H281" s="107"/>
      <c r="I281" s="107"/>
      <c r="J281" s="110"/>
      <c r="K281" s="110"/>
      <c r="L281" s="107"/>
      <c r="M281" s="105">
        <f t="shared" si="76"/>
        <v>0</v>
      </c>
      <c r="N281" s="107"/>
      <c r="O281" s="107"/>
      <c r="P281" s="107"/>
      <c r="Q281" s="103"/>
      <c r="R281" s="103"/>
      <c r="S281" s="103">
        <f t="shared" si="68"/>
        <v>0</v>
      </c>
      <c r="T281" s="101" t="e">
        <f t="shared" si="77"/>
        <v>#DIV/0!</v>
      </c>
      <c r="U281" s="106">
        <f t="shared" si="78"/>
        <v>0</v>
      </c>
      <c r="V281" s="106">
        <f t="shared" si="79"/>
        <v>0</v>
      </c>
      <c r="W281" s="106">
        <f t="shared" si="80"/>
        <v>0</v>
      </c>
      <c r="X281" s="106">
        <f t="shared" si="72"/>
        <v>0</v>
      </c>
      <c r="Y281" s="106">
        <f t="shared" si="81"/>
        <v>0</v>
      </c>
      <c r="Z281" s="106">
        <f t="shared" si="74"/>
        <v>0</v>
      </c>
    </row>
    <row r="282" spans="1:26" ht="24.75" thickBot="1" x14ac:dyDescent="0.25">
      <c r="A282" s="110">
        <v>4212</v>
      </c>
      <c r="B282" s="141" t="s">
        <v>339</v>
      </c>
      <c r="C282" s="107"/>
      <c r="D282" s="107"/>
      <c r="E282" s="107"/>
      <c r="F282" s="103"/>
      <c r="G282" s="104">
        <f t="shared" si="75"/>
        <v>0</v>
      </c>
      <c r="H282" s="107"/>
      <c r="I282" s="107"/>
      <c r="J282" s="110"/>
      <c r="K282" s="110"/>
      <c r="L282" s="107"/>
      <c r="M282" s="105">
        <f t="shared" si="76"/>
        <v>0</v>
      </c>
      <c r="N282" s="107"/>
      <c r="O282" s="107"/>
      <c r="P282" s="107"/>
      <c r="Q282" s="103"/>
      <c r="R282" s="103"/>
      <c r="S282" s="103">
        <f t="shared" si="68"/>
        <v>0</v>
      </c>
      <c r="T282" s="101" t="e">
        <f t="shared" si="77"/>
        <v>#DIV/0!</v>
      </c>
      <c r="U282" s="106">
        <f t="shared" si="78"/>
        <v>0</v>
      </c>
      <c r="V282" s="106">
        <f t="shared" si="79"/>
        <v>0</v>
      </c>
      <c r="W282" s="106">
        <f t="shared" si="80"/>
        <v>0</v>
      </c>
      <c r="X282" s="106">
        <f t="shared" si="72"/>
        <v>0</v>
      </c>
      <c r="Y282" s="106">
        <f t="shared" si="81"/>
        <v>0</v>
      </c>
      <c r="Z282" s="106">
        <f t="shared" si="74"/>
        <v>0</v>
      </c>
    </row>
    <row r="283" spans="1:26" ht="12.75" thickBot="1" x14ac:dyDescent="0.25">
      <c r="A283" s="110">
        <v>4213</v>
      </c>
      <c r="B283" s="141" t="s">
        <v>340</v>
      </c>
      <c r="C283" s="107"/>
      <c r="D283" s="107"/>
      <c r="E283" s="107"/>
      <c r="F283" s="103"/>
      <c r="G283" s="104">
        <f t="shared" si="75"/>
        <v>0</v>
      </c>
      <c r="H283" s="107"/>
      <c r="I283" s="107"/>
      <c r="J283" s="110"/>
      <c r="K283" s="110"/>
      <c r="L283" s="107"/>
      <c r="M283" s="105">
        <f t="shared" si="76"/>
        <v>0</v>
      </c>
      <c r="N283" s="107"/>
      <c r="O283" s="107"/>
      <c r="P283" s="107"/>
      <c r="Q283" s="103"/>
      <c r="R283" s="103"/>
      <c r="S283" s="103">
        <f t="shared" si="68"/>
        <v>0</v>
      </c>
      <c r="T283" s="101" t="e">
        <f t="shared" si="77"/>
        <v>#DIV/0!</v>
      </c>
      <c r="U283" s="106">
        <f t="shared" si="78"/>
        <v>0</v>
      </c>
      <c r="V283" s="106">
        <f t="shared" si="79"/>
        <v>0</v>
      </c>
      <c r="W283" s="106">
        <f t="shared" si="80"/>
        <v>0</v>
      </c>
      <c r="X283" s="106">
        <f t="shared" si="72"/>
        <v>0</v>
      </c>
      <c r="Y283" s="106">
        <f t="shared" si="81"/>
        <v>0</v>
      </c>
      <c r="Z283" s="106">
        <f t="shared" si="74"/>
        <v>0</v>
      </c>
    </row>
    <row r="284" spans="1:26" ht="24.75" thickBot="1" x14ac:dyDescent="0.25">
      <c r="A284" s="110">
        <v>4241</v>
      </c>
      <c r="B284" s="141" t="s">
        <v>341</v>
      </c>
      <c r="C284" s="107"/>
      <c r="D284" s="107"/>
      <c r="E284" s="107"/>
      <c r="F284" s="103"/>
      <c r="G284" s="104">
        <f t="shared" si="75"/>
        <v>0</v>
      </c>
      <c r="H284" s="107"/>
      <c r="I284" s="107"/>
      <c r="J284" s="110"/>
      <c r="K284" s="110"/>
      <c r="L284" s="107"/>
      <c r="M284" s="105">
        <f t="shared" si="76"/>
        <v>0</v>
      </c>
      <c r="N284" s="107"/>
      <c r="O284" s="107"/>
      <c r="P284" s="107"/>
      <c r="Q284" s="103"/>
      <c r="R284" s="103"/>
      <c r="S284" s="103">
        <f t="shared" si="68"/>
        <v>0</v>
      </c>
      <c r="T284" s="101" t="e">
        <f t="shared" si="77"/>
        <v>#DIV/0!</v>
      </c>
      <c r="U284" s="106">
        <f t="shared" si="78"/>
        <v>0</v>
      </c>
      <c r="V284" s="106">
        <f t="shared" si="79"/>
        <v>0</v>
      </c>
      <c r="W284" s="106">
        <f t="shared" si="80"/>
        <v>0</v>
      </c>
      <c r="X284" s="106">
        <f t="shared" si="72"/>
        <v>0</v>
      </c>
      <c r="Y284" s="106">
        <f t="shared" si="81"/>
        <v>0</v>
      </c>
      <c r="Z284" s="106">
        <f t="shared" si="74"/>
        <v>0</v>
      </c>
    </row>
    <row r="285" spans="1:26" ht="12.75" thickBot="1" x14ac:dyDescent="0.25">
      <c r="A285" s="110">
        <v>4242</v>
      </c>
      <c r="B285" s="141" t="s">
        <v>342</v>
      </c>
      <c r="C285" s="107"/>
      <c r="D285" s="107"/>
      <c r="E285" s="107"/>
      <c r="F285" s="103"/>
      <c r="G285" s="104">
        <f t="shared" si="75"/>
        <v>0</v>
      </c>
      <c r="H285" s="107"/>
      <c r="I285" s="107"/>
      <c r="J285" s="110"/>
      <c r="K285" s="110"/>
      <c r="L285" s="107"/>
      <c r="M285" s="105">
        <f t="shared" si="76"/>
        <v>0</v>
      </c>
      <c r="N285" s="107"/>
      <c r="O285" s="107"/>
      <c r="P285" s="107"/>
      <c r="Q285" s="103"/>
      <c r="R285" s="103"/>
      <c r="S285" s="103">
        <f t="shared" si="68"/>
        <v>0</v>
      </c>
      <c r="T285" s="101" t="e">
        <f t="shared" si="77"/>
        <v>#DIV/0!</v>
      </c>
      <c r="U285" s="106">
        <f t="shared" si="78"/>
        <v>0</v>
      </c>
      <c r="V285" s="106">
        <f t="shared" si="79"/>
        <v>0</v>
      </c>
      <c r="W285" s="106">
        <f t="shared" si="80"/>
        <v>0</v>
      </c>
      <c r="X285" s="106">
        <f t="shared" si="72"/>
        <v>0</v>
      </c>
      <c r="Y285" s="106">
        <f t="shared" si="81"/>
        <v>0</v>
      </c>
      <c r="Z285" s="106">
        <f t="shared" si="74"/>
        <v>0</v>
      </c>
    </row>
    <row r="286" spans="1:26" ht="12.75" thickBot="1" x14ac:dyDescent="0.25">
      <c r="A286" s="110">
        <v>4246</v>
      </c>
      <c r="B286" s="141" t="s">
        <v>343</v>
      </c>
      <c r="C286" s="107"/>
      <c r="D286" s="107"/>
      <c r="E286" s="107"/>
      <c r="F286" s="103"/>
      <c r="G286" s="104">
        <f t="shared" si="75"/>
        <v>0</v>
      </c>
      <c r="H286" s="107"/>
      <c r="I286" s="107"/>
      <c r="J286" s="110"/>
      <c r="K286" s="110"/>
      <c r="L286" s="107"/>
      <c r="M286" s="105">
        <f t="shared" si="76"/>
        <v>0</v>
      </c>
      <c r="N286" s="107"/>
      <c r="O286" s="107"/>
      <c r="P286" s="107"/>
      <c r="Q286" s="103"/>
      <c r="R286" s="103"/>
      <c r="S286" s="103">
        <f t="shared" si="68"/>
        <v>0</v>
      </c>
      <c r="T286" s="101" t="e">
        <f t="shared" si="77"/>
        <v>#DIV/0!</v>
      </c>
      <c r="U286" s="106">
        <f t="shared" si="78"/>
        <v>0</v>
      </c>
      <c r="V286" s="106">
        <f t="shared" si="79"/>
        <v>0</v>
      </c>
      <c r="W286" s="106">
        <f t="shared" si="80"/>
        <v>0</v>
      </c>
      <c r="X286" s="106">
        <f t="shared" si="72"/>
        <v>0</v>
      </c>
      <c r="Y286" s="106">
        <f t="shared" si="81"/>
        <v>0</v>
      </c>
      <c r="Z286" s="106">
        <f t="shared" si="74"/>
        <v>0</v>
      </c>
    </row>
    <row r="287" spans="1:26" ht="24.75" thickBot="1" x14ac:dyDescent="0.25">
      <c r="A287" s="110">
        <v>4247</v>
      </c>
      <c r="B287" s="141" t="s">
        <v>344</v>
      </c>
      <c r="C287" s="107"/>
      <c r="D287" s="107"/>
      <c r="E287" s="107"/>
      <c r="F287" s="103"/>
      <c r="G287" s="104">
        <f t="shared" si="75"/>
        <v>0</v>
      </c>
      <c r="H287" s="107"/>
      <c r="I287" s="107"/>
      <c r="J287" s="110"/>
      <c r="K287" s="110"/>
      <c r="L287" s="107"/>
      <c r="M287" s="105">
        <f t="shared" si="76"/>
        <v>0</v>
      </c>
      <c r="N287" s="107"/>
      <c r="O287" s="107"/>
      <c r="P287" s="107"/>
      <c r="Q287" s="103"/>
      <c r="R287" s="103"/>
      <c r="S287" s="103">
        <f t="shared" si="68"/>
        <v>0</v>
      </c>
      <c r="T287" s="101" t="e">
        <f t="shared" si="77"/>
        <v>#DIV/0!</v>
      </c>
      <c r="U287" s="106">
        <f t="shared" si="78"/>
        <v>0</v>
      </c>
      <c r="V287" s="106">
        <f t="shared" si="79"/>
        <v>0</v>
      </c>
      <c r="W287" s="106">
        <f t="shared" si="80"/>
        <v>0</v>
      </c>
      <c r="X287" s="106">
        <f t="shared" si="72"/>
        <v>0</v>
      </c>
      <c r="Y287" s="106">
        <f t="shared" si="81"/>
        <v>0</v>
      </c>
      <c r="Z287" s="106">
        <f t="shared" si="74"/>
        <v>0</v>
      </c>
    </row>
    <row r="288" spans="1:26" ht="24.75" thickBot="1" x14ac:dyDescent="0.25">
      <c r="A288" s="110">
        <v>4251</v>
      </c>
      <c r="B288" s="141" t="s">
        <v>345</v>
      </c>
      <c r="C288" s="107"/>
      <c r="D288" s="107"/>
      <c r="E288" s="107"/>
      <c r="F288" s="103"/>
      <c r="G288" s="104">
        <f t="shared" si="75"/>
        <v>0</v>
      </c>
      <c r="H288" s="107"/>
      <c r="I288" s="107"/>
      <c r="J288" s="110"/>
      <c r="K288" s="110"/>
      <c r="L288" s="107"/>
      <c r="M288" s="105">
        <f t="shared" si="76"/>
        <v>0</v>
      </c>
      <c r="N288" s="107"/>
      <c r="O288" s="107"/>
      <c r="P288" s="107"/>
      <c r="Q288" s="103"/>
      <c r="R288" s="103"/>
      <c r="S288" s="103">
        <f t="shared" si="68"/>
        <v>0</v>
      </c>
      <c r="T288" s="101" t="e">
        <f t="shared" si="77"/>
        <v>#DIV/0!</v>
      </c>
      <c r="U288" s="106">
        <f t="shared" si="78"/>
        <v>0</v>
      </c>
      <c r="V288" s="106">
        <f t="shared" si="79"/>
        <v>0</v>
      </c>
      <c r="W288" s="106">
        <f t="shared" si="80"/>
        <v>0</v>
      </c>
      <c r="X288" s="106">
        <f t="shared" si="72"/>
        <v>0</v>
      </c>
      <c r="Y288" s="106">
        <f t="shared" si="81"/>
        <v>0</v>
      </c>
      <c r="Z288" s="106">
        <f t="shared" si="74"/>
        <v>0</v>
      </c>
    </row>
    <row r="289" spans="1:26" ht="12.75" thickBot="1" x14ac:dyDescent="0.25">
      <c r="A289" s="110">
        <v>4311</v>
      </c>
      <c r="B289" s="141" t="s">
        <v>346</v>
      </c>
      <c r="C289" s="107"/>
      <c r="D289" s="107"/>
      <c r="E289" s="107"/>
      <c r="F289" s="103"/>
      <c r="G289" s="104">
        <f t="shared" si="75"/>
        <v>0</v>
      </c>
      <c r="H289" s="107"/>
      <c r="I289" s="107"/>
      <c r="J289" s="110"/>
      <c r="K289" s="110"/>
      <c r="L289" s="107"/>
      <c r="M289" s="105">
        <f t="shared" si="76"/>
        <v>0</v>
      </c>
      <c r="N289" s="107"/>
      <c r="O289" s="107"/>
      <c r="P289" s="107"/>
      <c r="Q289" s="103"/>
      <c r="R289" s="103"/>
      <c r="S289" s="103">
        <f t="shared" si="68"/>
        <v>0</v>
      </c>
      <c r="T289" s="101" t="e">
        <f t="shared" si="77"/>
        <v>#DIV/0!</v>
      </c>
      <c r="U289" s="106">
        <f t="shared" si="78"/>
        <v>0</v>
      </c>
      <c r="V289" s="106">
        <f t="shared" si="79"/>
        <v>0</v>
      </c>
      <c r="W289" s="106">
        <f t="shared" si="80"/>
        <v>0</v>
      </c>
      <c r="X289" s="106">
        <f t="shared" si="72"/>
        <v>0</v>
      </c>
      <c r="Y289" s="106">
        <f t="shared" si="81"/>
        <v>0</v>
      </c>
      <c r="Z289" s="106">
        <f t="shared" si="74"/>
        <v>0</v>
      </c>
    </row>
    <row r="290" spans="1:26" ht="12.75" thickBot="1" x14ac:dyDescent="0.25">
      <c r="A290" s="110">
        <v>4312</v>
      </c>
      <c r="B290" s="141" t="s">
        <v>347</v>
      </c>
      <c r="C290" s="107"/>
      <c r="D290" s="107"/>
      <c r="E290" s="107"/>
      <c r="F290" s="103"/>
      <c r="G290" s="104">
        <f t="shared" si="75"/>
        <v>0</v>
      </c>
      <c r="H290" s="107"/>
      <c r="I290" s="107"/>
      <c r="J290" s="110"/>
      <c r="K290" s="110"/>
      <c r="L290" s="107"/>
      <c r="M290" s="105">
        <f t="shared" si="76"/>
        <v>0</v>
      </c>
      <c r="N290" s="107"/>
      <c r="O290" s="107"/>
      <c r="P290" s="107"/>
      <c r="Q290" s="103"/>
      <c r="R290" s="103"/>
      <c r="S290" s="103">
        <f t="shared" si="68"/>
        <v>0</v>
      </c>
      <c r="T290" s="101" t="e">
        <f t="shared" si="77"/>
        <v>#DIV/0!</v>
      </c>
      <c r="U290" s="106">
        <f t="shared" si="78"/>
        <v>0</v>
      </c>
      <c r="V290" s="106">
        <f t="shared" si="79"/>
        <v>0</v>
      </c>
      <c r="W290" s="106">
        <f t="shared" si="80"/>
        <v>0</v>
      </c>
      <c r="X290" s="106">
        <f t="shared" si="72"/>
        <v>0</v>
      </c>
      <c r="Y290" s="106">
        <f t="shared" si="81"/>
        <v>0</v>
      </c>
      <c r="Z290" s="106">
        <f t="shared" si="74"/>
        <v>0</v>
      </c>
    </row>
    <row r="291" spans="1:26" ht="12.75" thickBot="1" x14ac:dyDescent="0.25">
      <c r="A291" s="110">
        <v>4313</v>
      </c>
      <c r="B291" s="141" t="s">
        <v>348</v>
      </c>
      <c r="C291" s="107"/>
      <c r="D291" s="107"/>
      <c r="E291" s="107"/>
      <c r="F291" s="103"/>
      <c r="G291" s="104">
        <f t="shared" si="75"/>
        <v>0</v>
      </c>
      <c r="H291" s="107"/>
      <c r="I291" s="107"/>
      <c r="J291" s="110"/>
      <c r="K291" s="110"/>
      <c r="L291" s="107"/>
      <c r="M291" s="105">
        <f t="shared" si="76"/>
        <v>0</v>
      </c>
      <c r="N291" s="107"/>
      <c r="O291" s="107"/>
      <c r="P291" s="107"/>
      <c r="Q291" s="103"/>
      <c r="R291" s="103"/>
      <c r="S291" s="103">
        <f t="shared" si="68"/>
        <v>0</v>
      </c>
      <c r="T291" s="101" t="e">
        <f t="shared" si="77"/>
        <v>#DIV/0!</v>
      </c>
      <c r="U291" s="106">
        <f t="shared" si="78"/>
        <v>0</v>
      </c>
      <c r="V291" s="106">
        <f t="shared" si="79"/>
        <v>0</v>
      </c>
      <c r="W291" s="106">
        <f t="shared" si="80"/>
        <v>0</v>
      </c>
      <c r="X291" s="106">
        <f t="shared" si="72"/>
        <v>0</v>
      </c>
      <c r="Y291" s="106">
        <f t="shared" si="81"/>
        <v>0</v>
      </c>
      <c r="Z291" s="106">
        <f t="shared" si="74"/>
        <v>0</v>
      </c>
    </row>
    <row r="292" spans="1:26" ht="12.75" thickBot="1" x14ac:dyDescent="0.25">
      <c r="A292" s="110">
        <v>4314</v>
      </c>
      <c r="B292" s="141" t="s">
        <v>349</v>
      </c>
      <c r="C292" s="107"/>
      <c r="D292" s="107"/>
      <c r="E292" s="107"/>
      <c r="F292" s="103"/>
      <c r="G292" s="104">
        <f t="shared" si="75"/>
        <v>0</v>
      </c>
      <c r="H292" s="107"/>
      <c r="I292" s="107"/>
      <c r="J292" s="110"/>
      <c r="K292" s="110"/>
      <c r="L292" s="107"/>
      <c r="M292" s="105">
        <f t="shared" si="76"/>
        <v>0</v>
      </c>
      <c r="N292" s="107"/>
      <c r="O292" s="107"/>
      <c r="P292" s="107"/>
      <c r="Q292" s="103"/>
      <c r="R292" s="103"/>
      <c r="S292" s="103">
        <f t="shared" si="68"/>
        <v>0</v>
      </c>
      <c r="T292" s="101" t="e">
        <f t="shared" si="77"/>
        <v>#DIV/0!</v>
      </c>
      <c r="U292" s="106">
        <f t="shared" si="78"/>
        <v>0</v>
      </c>
      <c r="V292" s="106">
        <f t="shared" si="79"/>
        <v>0</v>
      </c>
      <c r="W292" s="106">
        <f t="shared" si="80"/>
        <v>0</v>
      </c>
      <c r="X292" s="106">
        <f t="shared" si="72"/>
        <v>0</v>
      </c>
      <c r="Y292" s="106">
        <f t="shared" si="81"/>
        <v>0</v>
      </c>
      <c r="Z292" s="106">
        <f t="shared" si="74"/>
        <v>0</v>
      </c>
    </row>
    <row r="293" spans="1:26" ht="12.75" thickBot="1" x14ac:dyDescent="0.25">
      <c r="A293" s="110">
        <v>4315</v>
      </c>
      <c r="B293" s="141" t="s">
        <v>350</v>
      </c>
      <c r="C293" s="107"/>
      <c r="D293" s="107"/>
      <c r="E293" s="107"/>
      <c r="F293" s="103"/>
      <c r="G293" s="104">
        <f t="shared" si="75"/>
        <v>0</v>
      </c>
      <c r="H293" s="107"/>
      <c r="I293" s="107"/>
      <c r="J293" s="110"/>
      <c r="K293" s="110"/>
      <c r="L293" s="107"/>
      <c r="M293" s="105">
        <f t="shared" si="76"/>
        <v>0</v>
      </c>
      <c r="N293" s="107"/>
      <c r="O293" s="107"/>
      <c r="P293" s="107"/>
      <c r="Q293" s="103"/>
      <c r="R293" s="103"/>
      <c r="S293" s="103">
        <f t="shared" si="68"/>
        <v>0</v>
      </c>
      <c r="T293" s="101" t="e">
        <f t="shared" si="77"/>
        <v>#DIV/0!</v>
      </c>
      <c r="U293" s="106">
        <f t="shared" si="78"/>
        <v>0</v>
      </c>
      <c r="V293" s="106">
        <f t="shared" si="79"/>
        <v>0</v>
      </c>
      <c r="W293" s="106">
        <f t="shared" si="80"/>
        <v>0</v>
      </c>
      <c r="X293" s="106">
        <f t="shared" si="72"/>
        <v>0</v>
      </c>
      <c r="Y293" s="106">
        <f t="shared" si="81"/>
        <v>0</v>
      </c>
      <c r="Z293" s="106">
        <f t="shared" si="74"/>
        <v>0</v>
      </c>
    </row>
    <row r="294" spans="1:26" ht="12.75" thickBot="1" x14ac:dyDescent="0.25">
      <c r="A294" s="110">
        <v>4316</v>
      </c>
      <c r="B294" s="141" t="s">
        <v>351</v>
      </c>
      <c r="C294" s="107"/>
      <c r="D294" s="107"/>
      <c r="E294" s="107"/>
      <c r="F294" s="103"/>
      <c r="G294" s="104">
        <f t="shared" si="75"/>
        <v>0</v>
      </c>
      <c r="H294" s="107"/>
      <c r="I294" s="107"/>
      <c r="J294" s="110"/>
      <c r="K294" s="110"/>
      <c r="L294" s="107"/>
      <c r="M294" s="105">
        <f t="shared" si="76"/>
        <v>0</v>
      </c>
      <c r="N294" s="107"/>
      <c r="O294" s="107"/>
      <c r="P294" s="107"/>
      <c r="Q294" s="103"/>
      <c r="R294" s="103"/>
      <c r="S294" s="103">
        <f t="shared" si="68"/>
        <v>0</v>
      </c>
      <c r="T294" s="101" t="e">
        <f t="shared" si="77"/>
        <v>#DIV/0!</v>
      </c>
      <c r="U294" s="106">
        <f t="shared" si="78"/>
        <v>0</v>
      </c>
      <c r="V294" s="106">
        <f t="shared" si="79"/>
        <v>0</v>
      </c>
      <c r="W294" s="106">
        <f t="shared" si="80"/>
        <v>0</v>
      </c>
      <c r="X294" s="106">
        <f t="shared" si="72"/>
        <v>0</v>
      </c>
      <c r="Y294" s="106">
        <f t="shared" si="81"/>
        <v>0</v>
      </c>
      <c r="Z294" s="106">
        <f t="shared" si="74"/>
        <v>0</v>
      </c>
    </row>
    <row r="295" spans="1:26" ht="12.75" thickBot="1" x14ac:dyDescent="0.25">
      <c r="A295" s="110">
        <v>4321</v>
      </c>
      <c r="B295" s="141" t="s">
        <v>352</v>
      </c>
      <c r="C295" s="107"/>
      <c r="D295" s="107"/>
      <c r="E295" s="107"/>
      <c r="F295" s="103"/>
      <c r="G295" s="104">
        <f t="shared" si="75"/>
        <v>0</v>
      </c>
      <c r="H295" s="107"/>
      <c r="I295" s="107"/>
      <c r="J295" s="110"/>
      <c r="K295" s="110"/>
      <c r="L295" s="107"/>
      <c r="M295" s="105">
        <f t="shared" si="76"/>
        <v>0</v>
      </c>
      <c r="N295" s="107"/>
      <c r="O295" s="107"/>
      <c r="P295" s="107"/>
      <c r="Q295" s="103"/>
      <c r="R295" s="103"/>
      <c r="S295" s="103">
        <f t="shared" si="68"/>
        <v>0</v>
      </c>
      <c r="T295" s="101" t="e">
        <f t="shared" si="77"/>
        <v>#DIV/0!</v>
      </c>
      <c r="U295" s="106">
        <f t="shared" si="78"/>
        <v>0</v>
      </c>
      <c r="V295" s="106">
        <f t="shared" si="79"/>
        <v>0</v>
      </c>
      <c r="W295" s="106">
        <f t="shared" si="80"/>
        <v>0</v>
      </c>
      <c r="X295" s="106">
        <f t="shared" si="72"/>
        <v>0</v>
      </c>
      <c r="Y295" s="106">
        <f t="shared" si="81"/>
        <v>0</v>
      </c>
      <c r="Z295" s="106">
        <f t="shared" si="74"/>
        <v>0</v>
      </c>
    </row>
    <row r="296" spans="1:26" ht="12.75" thickBot="1" x14ac:dyDescent="0.25">
      <c r="A296" s="110">
        <v>4331</v>
      </c>
      <c r="B296" s="141" t="s">
        <v>353</v>
      </c>
      <c r="C296" s="107"/>
      <c r="D296" s="107"/>
      <c r="E296" s="107"/>
      <c r="F296" s="103"/>
      <c r="G296" s="104">
        <f t="shared" si="75"/>
        <v>0</v>
      </c>
      <c r="H296" s="107"/>
      <c r="I296" s="107"/>
      <c r="J296" s="110"/>
      <c r="K296" s="110"/>
      <c r="L296" s="107"/>
      <c r="M296" s="105">
        <f t="shared" si="76"/>
        <v>0</v>
      </c>
      <c r="N296" s="107"/>
      <c r="O296" s="107"/>
      <c r="P296" s="107"/>
      <c r="Q296" s="103"/>
      <c r="R296" s="103"/>
      <c r="S296" s="103">
        <f t="shared" si="68"/>
        <v>0</v>
      </c>
      <c r="T296" s="101" t="e">
        <f t="shared" si="77"/>
        <v>#DIV/0!</v>
      </c>
      <c r="U296" s="106">
        <f t="shared" si="78"/>
        <v>0</v>
      </c>
      <c r="V296" s="106">
        <f t="shared" si="79"/>
        <v>0</v>
      </c>
      <c r="W296" s="106">
        <f t="shared" si="80"/>
        <v>0</v>
      </c>
      <c r="X296" s="106">
        <f t="shared" si="72"/>
        <v>0</v>
      </c>
      <c r="Y296" s="106">
        <f t="shared" si="81"/>
        <v>0</v>
      </c>
      <c r="Z296" s="106">
        <f t="shared" si="74"/>
        <v>0</v>
      </c>
    </row>
    <row r="297" spans="1:26" ht="12.75" thickBot="1" x14ac:dyDescent="0.25">
      <c r="A297" s="110">
        <v>4332</v>
      </c>
      <c r="B297" s="141" t="s">
        <v>354</v>
      </c>
      <c r="C297" s="107"/>
      <c r="D297" s="107"/>
      <c r="E297" s="107"/>
      <c r="F297" s="103"/>
      <c r="G297" s="104">
        <f t="shared" si="75"/>
        <v>0</v>
      </c>
      <c r="H297" s="107"/>
      <c r="I297" s="107"/>
      <c r="J297" s="110"/>
      <c r="K297" s="110"/>
      <c r="L297" s="107"/>
      <c r="M297" s="105">
        <f t="shared" si="76"/>
        <v>0</v>
      </c>
      <c r="N297" s="107"/>
      <c r="O297" s="107"/>
      <c r="P297" s="107"/>
      <c r="Q297" s="103"/>
      <c r="R297" s="103"/>
      <c r="S297" s="103">
        <f t="shared" si="68"/>
        <v>0</v>
      </c>
      <c r="T297" s="101" t="e">
        <f t="shared" si="77"/>
        <v>#DIV/0!</v>
      </c>
      <c r="U297" s="106">
        <f t="shared" si="78"/>
        <v>0</v>
      </c>
      <c r="V297" s="106">
        <f t="shared" si="79"/>
        <v>0</v>
      </c>
      <c r="W297" s="106">
        <f t="shared" si="80"/>
        <v>0</v>
      </c>
      <c r="X297" s="106">
        <f t="shared" si="72"/>
        <v>0</v>
      </c>
      <c r="Y297" s="106">
        <f t="shared" si="81"/>
        <v>0</v>
      </c>
      <c r="Z297" s="106">
        <f t="shared" si="74"/>
        <v>0</v>
      </c>
    </row>
    <row r="298" spans="1:26" ht="12.75" thickBot="1" x14ac:dyDescent="0.25">
      <c r="A298" s="110">
        <v>4333</v>
      </c>
      <c r="B298" s="141" t="s">
        <v>355</v>
      </c>
      <c r="C298" s="107"/>
      <c r="D298" s="107"/>
      <c r="E298" s="107"/>
      <c r="F298" s="103"/>
      <c r="G298" s="104">
        <f t="shared" si="75"/>
        <v>0</v>
      </c>
      <c r="H298" s="107"/>
      <c r="I298" s="107"/>
      <c r="J298" s="110"/>
      <c r="K298" s="110"/>
      <c r="L298" s="107"/>
      <c r="M298" s="105">
        <f t="shared" si="76"/>
        <v>0</v>
      </c>
      <c r="N298" s="107"/>
      <c r="O298" s="107"/>
      <c r="P298" s="107"/>
      <c r="Q298" s="103"/>
      <c r="R298" s="103"/>
      <c r="S298" s="103">
        <f t="shared" si="68"/>
        <v>0</v>
      </c>
      <c r="T298" s="101" t="e">
        <f t="shared" si="77"/>
        <v>#DIV/0!</v>
      </c>
      <c r="U298" s="106">
        <f t="shared" si="78"/>
        <v>0</v>
      </c>
      <c r="V298" s="106">
        <f t="shared" si="79"/>
        <v>0</v>
      </c>
      <c r="W298" s="106">
        <f t="shared" si="80"/>
        <v>0</v>
      </c>
      <c r="X298" s="106">
        <f t="shared" si="72"/>
        <v>0</v>
      </c>
      <c r="Y298" s="106">
        <f t="shared" si="81"/>
        <v>0</v>
      </c>
      <c r="Z298" s="106">
        <f t="shared" si="74"/>
        <v>0</v>
      </c>
    </row>
    <row r="299" spans="1:26" ht="12.75" thickBot="1" x14ac:dyDescent="0.25">
      <c r="A299" s="110">
        <v>4341</v>
      </c>
      <c r="B299" s="141" t="s">
        <v>356</v>
      </c>
      <c r="C299" s="107"/>
      <c r="D299" s="107"/>
      <c r="E299" s="107"/>
      <c r="F299" s="103"/>
      <c r="G299" s="104">
        <f t="shared" si="75"/>
        <v>0</v>
      </c>
      <c r="H299" s="107"/>
      <c r="I299" s="107"/>
      <c r="J299" s="110"/>
      <c r="K299" s="110"/>
      <c r="L299" s="107"/>
      <c r="M299" s="105">
        <f t="shared" si="76"/>
        <v>0</v>
      </c>
      <c r="N299" s="107"/>
      <c r="O299" s="107"/>
      <c r="P299" s="107"/>
      <c r="Q299" s="103"/>
      <c r="R299" s="103"/>
      <c r="S299" s="103">
        <f t="shared" si="68"/>
        <v>0</v>
      </c>
      <c r="T299" s="101" t="e">
        <f t="shared" si="77"/>
        <v>#DIV/0!</v>
      </c>
      <c r="U299" s="106">
        <f t="shared" si="78"/>
        <v>0</v>
      </c>
      <c r="V299" s="106">
        <f t="shared" si="79"/>
        <v>0</v>
      </c>
      <c r="W299" s="106">
        <f t="shared" si="80"/>
        <v>0</v>
      </c>
      <c r="X299" s="106">
        <f t="shared" si="72"/>
        <v>0</v>
      </c>
      <c r="Y299" s="106">
        <f t="shared" si="81"/>
        <v>0</v>
      </c>
      <c r="Z299" s="106">
        <f t="shared" si="74"/>
        <v>0</v>
      </c>
    </row>
    <row r="300" spans="1:26" ht="24.75" thickBot="1" x14ac:dyDescent="0.25">
      <c r="A300" s="110">
        <v>4361</v>
      </c>
      <c r="B300" s="141" t="s">
        <v>357</v>
      </c>
      <c r="C300" s="107"/>
      <c r="D300" s="107"/>
      <c r="E300" s="107"/>
      <c r="F300" s="103"/>
      <c r="G300" s="104">
        <f t="shared" si="75"/>
        <v>0</v>
      </c>
      <c r="H300" s="107"/>
      <c r="I300" s="107"/>
      <c r="J300" s="110"/>
      <c r="K300" s="110"/>
      <c r="L300" s="107"/>
      <c r="M300" s="105">
        <f t="shared" si="76"/>
        <v>0</v>
      </c>
      <c r="N300" s="107"/>
      <c r="O300" s="107"/>
      <c r="P300" s="107"/>
      <c r="Q300" s="103"/>
      <c r="R300" s="103"/>
      <c r="S300" s="103">
        <f t="shared" si="68"/>
        <v>0</v>
      </c>
      <c r="T300" s="101" t="e">
        <f t="shared" si="77"/>
        <v>#DIV/0!</v>
      </c>
      <c r="U300" s="106">
        <f t="shared" si="78"/>
        <v>0</v>
      </c>
      <c r="V300" s="106">
        <f t="shared" si="79"/>
        <v>0</v>
      </c>
      <c r="W300" s="106">
        <f t="shared" si="80"/>
        <v>0</v>
      </c>
      <c r="X300" s="106">
        <f t="shared" si="72"/>
        <v>0</v>
      </c>
      <c r="Y300" s="106">
        <f t="shared" si="81"/>
        <v>0</v>
      </c>
      <c r="Z300" s="106">
        <f t="shared" si="74"/>
        <v>0</v>
      </c>
    </row>
    <row r="301" spans="1:26" ht="12.75" thickBot="1" x14ac:dyDescent="0.25">
      <c r="A301" s="110">
        <v>4371</v>
      </c>
      <c r="B301" s="141" t="s">
        <v>358</v>
      </c>
      <c r="C301" s="107"/>
      <c r="D301" s="107"/>
      <c r="E301" s="107"/>
      <c r="F301" s="103"/>
      <c r="G301" s="104">
        <f t="shared" si="75"/>
        <v>0</v>
      </c>
      <c r="H301" s="107"/>
      <c r="I301" s="107"/>
      <c r="J301" s="110"/>
      <c r="K301" s="110"/>
      <c r="L301" s="107"/>
      <c r="M301" s="105">
        <f t="shared" si="76"/>
        <v>0</v>
      </c>
      <c r="N301" s="107"/>
      <c r="O301" s="107"/>
      <c r="P301" s="107"/>
      <c r="Q301" s="103"/>
      <c r="R301" s="103"/>
      <c r="S301" s="103">
        <f t="shared" si="68"/>
        <v>0</v>
      </c>
      <c r="T301" s="101" t="e">
        <f t="shared" si="77"/>
        <v>#DIV/0!</v>
      </c>
      <c r="U301" s="106">
        <f t="shared" si="78"/>
        <v>0</v>
      </c>
      <c r="V301" s="106">
        <f t="shared" si="79"/>
        <v>0</v>
      </c>
      <c r="W301" s="106">
        <f t="shared" si="80"/>
        <v>0</v>
      </c>
      <c r="X301" s="106">
        <f t="shared" si="72"/>
        <v>0</v>
      </c>
      <c r="Y301" s="106">
        <f t="shared" si="81"/>
        <v>0</v>
      </c>
      <c r="Z301" s="106">
        <f t="shared" si="74"/>
        <v>0</v>
      </c>
    </row>
    <row r="302" spans="1:26" ht="12.75" thickBot="1" x14ac:dyDescent="0.25">
      <c r="A302" s="110">
        <v>4381</v>
      </c>
      <c r="B302" s="141" t="s">
        <v>359</v>
      </c>
      <c r="C302" s="107"/>
      <c r="D302" s="107"/>
      <c r="E302" s="107"/>
      <c r="F302" s="103"/>
      <c r="G302" s="104">
        <f t="shared" si="75"/>
        <v>0</v>
      </c>
      <c r="H302" s="107"/>
      <c r="I302" s="107"/>
      <c r="J302" s="110"/>
      <c r="K302" s="110"/>
      <c r="L302" s="107"/>
      <c r="M302" s="105">
        <f t="shared" si="76"/>
        <v>0</v>
      </c>
      <c r="N302" s="107"/>
      <c r="O302" s="107"/>
      <c r="P302" s="107"/>
      <c r="Q302" s="103"/>
      <c r="R302" s="103"/>
      <c r="S302" s="103">
        <f t="shared" si="68"/>
        <v>0</v>
      </c>
      <c r="T302" s="101" t="e">
        <f t="shared" si="77"/>
        <v>#DIV/0!</v>
      </c>
      <c r="U302" s="106">
        <f t="shared" si="78"/>
        <v>0</v>
      </c>
      <c r="V302" s="106">
        <f t="shared" si="79"/>
        <v>0</v>
      </c>
      <c r="W302" s="106">
        <f t="shared" si="80"/>
        <v>0</v>
      </c>
      <c r="X302" s="106">
        <f t="shared" si="72"/>
        <v>0</v>
      </c>
      <c r="Y302" s="106">
        <f t="shared" si="81"/>
        <v>0</v>
      </c>
      <c r="Z302" s="106">
        <f t="shared" si="74"/>
        <v>0</v>
      </c>
    </row>
    <row r="303" spans="1:26" ht="12.75" thickBot="1" x14ac:dyDescent="0.25">
      <c r="A303" s="110">
        <v>4382</v>
      </c>
      <c r="B303" s="141" t="s">
        <v>360</v>
      </c>
      <c r="C303" s="107"/>
      <c r="D303" s="107"/>
      <c r="E303" s="107"/>
      <c r="F303" s="103"/>
      <c r="G303" s="104">
        <f t="shared" si="75"/>
        <v>0</v>
      </c>
      <c r="H303" s="107"/>
      <c r="I303" s="107"/>
      <c r="J303" s="110"/>
      <c r="K303" s="110"/>
      <c r="L303" s="107"/>
      <c r="M303" s="105">
        <f t="shared" si="76"/>
        <v>0</v>
      </c>
      <c r="N303" s="107"/>
      <c r="O303" s="107"/>
      <c r="P303" s="107"/>
      <c r="Q303" s="103"/>
      <c r="R303" s="103"/>
      <c r="S303" s="103">
        <f t="shared" si="68"/>
        <v>0</v>
      </c>
      <c r="T303" s="101" t="e">
        <f t="shared" si="77"/>
        <v>#DIV/0!</v>
      </c>
      <c r="U303" s="106">
        <f t="shared" si="78"/>
        <v>0</v>
      </c>
      <c r="V303" s="106">
        <f t="shared" si="79"/>
        <v>0</v>
      </c>
      <c r="W303" s="106">
        <f t="shared" si="80"/>
        <v>0</v>
      </c>
      <c r="X303" s="106">
        <f t="shared" si="72"/>
        <v>0</v>
      </c>
      <c r="Y303" s="106">
        <f t="shared" si="81"/>
        <v>0</v>
      </c>
      <c r="Z303" s="106">
        <f t="shared" si="74"/>
        <v>0</v>
      </c>
    </row>
    <row r="304" spans="1:26" ht="24.75" thickBot="1" x14ac:dyDescent="0.25">
      <c r="A304" s="110">
        <v>4383</v>
      </c>
      <c r="B304" s="141" t="s">
        <v>361</v>
      </c>
      <c r="C304" s="107"/>
      <c r="D304" s="107"/>
      <c r="E304" s="107"/>
      <c r="F304" s="103"/>
      <c r="G304" s="104">
        <f t="shared" si="75"/>
        <v>0</v>
      </c>
      <c r="H304" s="107"/>
      <c r="I304" s="107"/>
      <c r="J304" s="110"/>
      <c r="K304" s="110"/>
      <c r="L304" s="107"/>
      <c r="M304" s="105">
        <f t="shared" si="76"/>
        <v>0</v>
      </c>
      <c r="N304" s="107"/>
      <c r="O304" s="107"/>
      <c r="P304" s="107"/>
      <c r="Q304" s="103"/>
      <c r="R304" s="103"/>
      <c r="S304" s="103">
        <f t="shared" si="68"/>
        <v>0</v>
      </c>
      <c r="T304" s="101" t="e">
        <f t="shared" si="77"/>
        <v>#DIV/0!</v>
      </c>
      <c r="U304" s="106">
        <f t="shared" si="78"/>
        <v>0</v>
      </c>
      <c r="V304" s="106">
        <f t="shared" si="79"/>
        <v>0</v>
      </c>
      <c r="W304" s="106">
        <f t="shared" si="80"/>
        <v>0</v>
      </c>
      <c r="X304" s="106">
        <f t="shared" si="72"/>
        <v>0</v>
      </c>
      <c r="Y304" s="106">
        <f t="shared" si="81"/>
        <v>0</v>
      </c>
      <c r="Z304" s="106">
        <f t="shared" si="74"/>
        <v>0</v>
      </c>
    </row>
    <row r="305" spans="1:26" ht="12.75" thickBot="1" x14ac:dyDescent="0.25">
      <c r="A305" s="110">
        <v>4384</v>
      </c>
      <c r="B305" s="141" t="s">
        <v>362</v>
      </c>
      <c r="C305" s="107"/>
      <c r="D305" s="107"/>
      <c r="E305" s="107"/>
      <c r="F305" s="103"/>
      <c r="G305" s="104">
        <f t="shared" si="75"/>
        <v>0</v>
      </c>
      <c r="H305" s="107"/>
      <c r="I305" s="107"/>
      <c r="J305" s="110"/>
      <c r="K305" s="110"/>
      <c r="L305" s="107"/>
      <c r="M305" s="105">
        <f t="shared" si="76"/>
        <v>0</v>
      </c>
      <c r="N305" s="107"/>
      <c r="O305" s="107"/>
      <c r="P305" s="107"/>
      <c r="Q305" s="103"/>
      <c r="R305" s="103"/>
      <c r="S305" s="103">
        <f t="shared" si="68"/>
        <v>0</v>
      </c>
      <c r="T305" s="101" t="e">
        <f t="shared" si="77"/>
        <v>#DIV/0!</v>
      </c>
      <c r="U305" s="106">
        <f t="shared" si="78"/>
        <v>0</v>
      </c>
      <c r="V305" s="106">
        <f t="shared" si="79"/>
        <v>0</v>
      </c>
      <c r="W305" s="106">
        <f t="shared" si="80"/>
        <v>0</v>
      </c>
      <c r="X305" s="106">
        <f t="shared" si="72"/>
        <v>0</v>
      </c>
      <c r="Y305" s="106">
        <f t="shared" si="81"/>
        <v>0</v>
      </c>
      <c r="Z305" s="106">
        <f t="shared" si="74"/>
        <v>0</v>
      </c>
    </row>
    <row r="306" spans="1:26" ht="12.75" thickBot="1" x14ac:dyDescent="0.25">
      <c r="A306" s="110">
        <v>4391</v>
      </c>
      <c r="B306" s="141" t="s">
        <v>363</v>
      </c>
      <c r="C306" s="107"/>
      <c r="D306" s="107"/>
      <c r="E306" s="107"/>
      <c r="F306" s="103"/>
      <c r="G306" s="104">
        <f t="shared" si="75"/>
        <v>0</v>
      </c>
      <c r="H306" s="107"/>
      <c r="I306" s="107"/>
      <c r="J306" s="110"/>
      <c r="K306" s="110"/>
      <c r="L306" s="107"/>
      <c r="M306" s="105">
        <f t="shared" si="76"/>
        <v>0</v>
      </c>
      <c r="N306" s="107"/>
      <c r="O306" s="107"/>
      <c r="P306" s="107"/>
      <c r="Q306" s="103"/>
      <c r="R306" s="103"/>
      <c r="S306" s="103">
        <f t="shared" ref="S306:S369" si="82">SUM(N306:R306)</f>
        <v>0</v>
      </c>
      <c r="T306" s="101" t="e">
        <f t="shared" si="77"/>
        <v>#DIV/0!</v>
      </c>
      <c r="U306" s="106">
        <f t="shared" ref="U306:U337" si="83">H306-N306</f>
        <v>0</v>
      </c>
      <c r="V306" s="106">
        <f t="shared" ref="V306:V337" si="84">+I306-O306</f>
        <v>0</v>
      </c>
      <c r="W306" s="106">
        <f t="shared" ref="W306:W337" si="85">J306-P306</f>
        <v>0</v>
      </c>
      <c r="X306" s="106">
        <f t="shared" ref="X306:X341" si="86">K306-Q306</f>
        <v>0</v>
      </c>
      <c r="Y306" s="106">
        <f t="shared" ref="Y306:Y337" si="87">L306-R306</f>
        <v>0</v>
      </c>
      <c r="Z306" s="106">
        <f t="shared" ref="Z306:Z341" si="88">SUM(U306:Y306)</f>
        <v>0</v>
      </c>
    </row>
    <row r="307" spans="1:26" ht="12.75" thickBot="1" x14ac:dyDescent="0.25">
      <c r="A307" s="110">
        <v>4411</v>
      </c>
      <c r="B307" s="141" t="s">
        <v>364</v>
      </c>
      <c r="C307" s="107"/>
      <c r="D307" s="107"/>
      <c r="E307" s="107"/>
      <c r="F307" s="103"/>
      <c r="G307" s="104">
        <f t="shared" ref="G307:G341" si="89">SUM(C307:E307)</f>
        <v>0</v>
      </c>
      <c r="H307" s="107"/>
      <c r="I307" s="107"/>
      <c r="J307" s="110"/>
      <c r="K307" s="110"/>
      <c r="L307" s="107"/>
      <c r="M307" s="105">
        <f t="shared" ref="M307:M341" si="90">SUM(H307:L307)</f>
        <v>0</v>
      </c>
      <c r="N307" s="107"/>
      <c r="O307" s="107"/>
      <c r="P307" s="107"/>
      <c r="Q307" s="103"/>
      <c r="R307" s="103"/>
      <c r="S307" s="103">
        <f t="shared" si="82"/>
        <v>0</v>
      </c>
      <c r="T307" s="101" t="e">
        <f t="shared" si="77"/>
        <v>#DIV/0!</v>
      </c>
      <c r="U307" s="106">
        <f t="shared" si="83"/>
        <v>0</v>
      </c>
      <c r="V307" s="106">
        <f t="shared" si="84"/>
        <v>0</v>
      </c>
      <c r="W307" s="106">
        <f t="shared" si="85"/>
        <v>0</v>
      </c>
      <c r="X307" s="106">
        <f t="shared" si="86"/>
        <v>0</v>
      </c>
      <c r="Y307" s="106">
        <f t="shared" si="87"/>
        <v>0</v>
      </c>
      <c r="Z307" s="106">
        <f t="shared" si="88"/>
        <v>0</v>
      </c>
    </row>
    <row r="308" spans="1:26" ht="24.75" thickBot="1" x14ac:dyDescent="0.25">
      <c r="A308" s="110">
        <v>4412</v>
      </c>
      <c r="B308" s="141" t="s">
        <v>365</v>
      </c>
      <c r="C308" s="107"/>
      <c r="D308" s="107"/>
      <c r="E308" s="107"/>
      <c r="F308" s="103"/>
      <c r="G308" s="104">
        <f t="shared" si="89"/>
        <v>0</v>
      </c>
      <c r="H308" s="107"/>
      <c r="I308" s="107"/>
      <c r="J308" s="110"/>
      <c r="K308" s="110"/>
      <c r="L308" s="107"/>
      <c r="M308" s="105">
        <f t="shared" si="90"/>
        <v>0</v>
      </c>
      <c r="N308" s="107"/>
      <c r="O308" s="107"/>
      <c r="P308" s="107"/>
      <c r="Q308" s="103"/>
      <c r="R308" s="103"/>
      <c r="S308" s="103">
        <f t="shared" si="82"/>
        <v>0</v>
      </c>
      <c r="T308" s="101" t="e">
        <f t="shared" si="77"/>
        <v>#DIV/0!</v>
      </c>
      <c r="U308" s="106">
        <f t="shared" si="83"/>
        <v>0</v>
      </c>
      <c r="V308" s="106">
        <f t="shared" si="84"/>
        <v>0</v>
      </c>
      <c r="W308" s="106">
        <f t="shared" si="85"/>
        <v>0</v>
      </c>
      <c r="X308" s="106">
        <f t="shared" si="86"/>
        <v>0</v>
      </c>
      <c r="Y308" s="106">
        <f t="shared" si="87"/>
        <v>0</v>
      </c>
      <c r="Z308" s="106">
        <f t="shared" si="88"/>
        <v>0</v>
      </c>
    </row>
    <row r="309" spans="1:26" ht="12.75" thickBot="1" x14ac:dyDescent="0.25">
      <c r="A309" s="110">
        <v>4413</v>
      </c>
      <c r="B309" s="141" t="s">
        <v>366</v>
      </c>
      <c r="C309" s="107"/>
      <c r="D309" s="107"/>
      <c r="E309" s="107"/>
      <c r="F309" s="103"/>
      <c r="G309" s="104">
        <f t="shared" si="89"/>
        <v>0</v>
      </c>
      <c r="H309" s="107"/>
      <c r="I309" s="107"/>
      <c r="J309" s="110"/>
      <c r="K309" s="110"/>
      <c r="L309" s="107"/>
      <c r="M309" s="105">
        <f t="shared" si="90"/>
        <v>0</v>
      </c>
      <c r="N309" s="107"/>
      <c r="O309" s="107"/>
      <c r="P309" s="107"/>
      <c r="Q309" s="103"/>
      <c r="R309" s="103"/>
      <c r="S309" s="103">
        <f t="shared" si="82"/>
        <v>0</v>
      </c>
      <c r="T309" s="101" t="e">
        <f t="shared" si="77"/>
        <v>#DIV/0!</v>
      </c>
      <c r="U309" s="106">
        <f t="shared" si="83"/>
        <v>0</v>
      </c>
      <c r="V309" s="106">
        <f t="shared" si="84"/>
        <v>0</v>
      </c>
      <c r="W309" s="106">
        <f t="shared" si="85"/>
        <v>0</v>
      </c>
      <c r="X309" s="106">
        <f t="shared" si="86"/>
        <v>0</v>
      </c>
      <c r="Y309" s="106">
        <f t="shared" si="87"/>
        <v>0</v>
      </c>
      <c r="Z309" s="106">
        <f t="shared" si="88"/>
        <v>0</v>
      </c>
    </row>
    <row r="310" spans="1:26" ht="12.75" thickBot="1" x14ac:dyDescent="0.25">
      <c r="A310" s="110">
        <v>4414</v>
      </c>
      <c r="B310" s="141" t="s">
        <v>367</v>
      </c>
      <c r="C310" s="107"/>
      <c r="D310" s="107"/>
      <c r="E310" s="107"/>
      <c r="F310" s="103"/>
      <c r="G310" s="104">
        <f t="shared" si="89"/>
        <v>0</v>
      </c>
      <c r="H310" s="107"/>
      <c r="I310" s="107"/>
      <c r="J310" s="110"/>
      <c r="K310" s="110"/>
      <c r="L310" s="107"/>
      <c r="M310" s="105">
        <f t="shared" si="90"/>
        <v>0</v>
      </c>
      <c r="N310" s="107"/>
      <c r="O310" s="107"/>
      <c r="P310" s="107"/>
      <c r="Q310" s="103"/>
      <c r="R310" s="103"/>
      <c r="S310" s="103">
        <f t="shared" si="82"/>
        <v>0</v>
      </c>
      <c r="T310" s="101" t="e">
        <f t="shared" si="77"/>
        <v>#DIV/0!</v>
      </c>
      <c r="U310" s="106">
        <f t="shared" si="83"/>
        <v>0</v>
      </c>
      <c r="V310" s="106">
        <f t="shared" si="84"/>
        <v>0</v>
      </c>
      <c r="W310" s="106">
        <f t="shared" si="85"/>
        <v>0</v>
      </c>
      <c r="X310" s="106">
        <f t="shared" si="86"/>
        <v>0</v>
      </c>
      <c r="Y310" s="106">
        <f t="shared" si="87"/>
        <v>0</v>
      </c>
      <c r="Z310" s="106">
        <f t="shared" si="88"/>
        <v>0</v>
      </c>
    </row>
    <row r="311" spans="1:26" ht="24.75" thickBot="1" x14ac:dyDescent="0.25">
      <c r="A311" s="110">
        <v>4415</v>
      </c>
      <c r="B311" s="141" t="s">
        <v>368</v>
      </c>
      <c r="C311" s="107"/>
      <c r="D311" s="107"/>
      <c r="E311" s="107"/>
      <c r="F311" s="103"/>
      <c r="G311" s="104">
        <f t="shared" si="89"/>
        <v>0</v>
      </c>
      <c r="H311" s="107"/>
      <c r="I311" s="107"/>
      <c r="J311" s="110"/>
      <c r="K311" s="110"/>
      <c r="L311" s="107"/>
      <c r="M311" s="105">
        <f t="shared" si="90"/>
        <v>0</v>
      </c>
      <c r="N311" s="107"/>
      <c r="O311" s="107"/>
      <c r="P311" s="107"/>
      <c r="Q311" s="103"/>
      <c r="R311" s="103"/>
      <c r="S311" s="103">
        <f t="shared" si="82"/>
        <v>0</v>
      </c>
      <c r="T311" s="101" t="e">
        <f t="shared" si="77"/>
        <v>#DIV/0!</v>
      </c>
      <c r="U311" s="106">
        <f t="shared" si="83"/>
        <v>0</v>
      </c>
      <c r="V311" s="106">
        <f t="shared" si="84"/>
        <v>0</v>
      </c>
      <c r="W311" s="106">
        <f t="shared" si="85"/>
        <v>0</v>
      </c>
      <c r="X311" s="106">
        <f t="shared" si="86"/>
        <v>0</v>
      </c>
      <c r="Y311" s="106">
        <f t="shared" si="87"/>
        <v>0</v>
      </c>
      <c r="Z311" s="106">
        <f t="shared" si="88"/>
        <v>0</v>
      </c>
    </row>
    <row r="312" spans="1:26" ht="12.75" thickBot="1" x14ac:dyDescent="0.25">
      <c r="A312" s="110">
        <v>4416</v>
      </c>
      <c r="B312" s="141" t="s">
        <v>369</v>
      </c>
      <c r="C312" s="107"/>
      <c r="D312" s="107"/>
      <c r="E312" s="107"/>
      <c r="F312" s="103"/>
      <c r="G312" s="104">
        <f t="shared" si="89"/>
        <v>0</v>
      </c>
      <c r="H312" s="107"/>
      <c r="I312" s="107"/>
      <c r="J312" s="110"/>
      <c r="K312" s="110"/>
      <c r="L312" s="107"/>
      <c r="M312" s="105">
        <f t="shared" si="90"/>
        <v>0</v>
      </c>
      <c r="N312" s="107"/>
      <c r="O312" s="107"/>
      <c r="P312" s="107"/>
      <c r="Q312" s="103"/>
      <c r="R312" s="103"/>
      <c r="S312" s="103">
        <f t="shared" si="82"/>
        <v>0</v>
      </c>
      <c r="T312" s="101" t="e">
        <f t="shared" si="77"/>
        <v>#DIV/0!</v>
      </c>
      <c r="U312" s="106">
        <f t="shared" si="83"/>
        <v>0</v>
      </c>
      <c r="V312" s="106">
        <f t="shared" si="84"/>
        <v>0</v>
      </c>
      <c r="W312" s="106">
        <f t="shared" si="85"/>
        <v>0</v>
      </c>
      <c r="X312" s="106">
        <f t="shared" si="86"/>
        <v>0</v>
      </c>
      <c r="Y312" s="106">
        <f t="shared" si="87"/>
        <v>0</v>
      </c>
      <c r="Z312" s="106">
        <f t="shared" si="88"/>
        <v>0</v>
      </c>
    </row>
    <row r="313" spans="1:26" ht="12.75" thickBot="1" x14ac:dyDescent="0.25">
      <c r="A313" s="110">
        <v>4417</v>
      </c>
      <c r="B313" s="141" t="s">
        <v>370</v>
      </c>
      <c r="C313" s="107"/>
      <c r="D313" s="107"/>
      <c r="E313" s="107"/>
      <c r="F313" s="103"/>
      <c r="G313" s="104">
        <f t="shared" si="89"/>
        <v>0</v>
      </c>
      <c r="H313" s="107"/>
      <c r="I313" s="107"/>
      <c r="J313" s="110"/>
      <c r="K313" s="110"/>
      <c r="L313" s="107"/>
      <c r="M313" s="105">
        <f t="shared" si="90"/>
        <v>0</v>
      </c>
      <c r="N313" s="107"/>
      <c r="O313" s="107"/>
      <c r="P313" s="107"/>
      <c r="Q313" s="103"/>
      <c r="R313" s="103"/>
      <c r="S313" s="103">
        <f t="shared" si="82"/>
        <v>0</v>
      </c>
      <c r="T313" s="101" t="e">
        <f t="shared" si="77"/>
        <v>#DIV/0!</v>
      </c>
      <c r="U313" s="106">
        <f t="shared" si="83"/>
        <v>0</v>
      </c>
      <c r="V313" s="106">
        <f t="shared" si="84"/>
        <v>0</v>
      </c>
      <c r="W313" s="106">
        <f t="shared" si="85"/>
        <v>0</v>
      </c>
      <c r="X313" s="106">
        <f t="shared" si="86"/>
        <v>0</v>
      </c>
      <c r="Y313" s="106">
        <f t="shared" si="87"/>
        <v>0</v>
      </c>
      <c r="Z313" s="106">
        <f t="shared" si="88"/>
        <v>0</v>
      </c>
    </row>
    <row r="314" spans="1:26" ht="12.75" thickBot="1" x14ac:dyDescent="0.25">
      <c r="A314" s="110">
        <v>44181</v>
      </c>
      <c r="B314" s="141" t="s">
        <v>371</v>
      </c>
      <c r="C314" s="107"/>
      <c r="D314" s="107"/>
      <c r="E314" s="107"/>
      <c r="F314" s="103"/>
      <c r="G314" s="104">
        <f t="shared" si="89"/>
        <v>0</v>
      </c>
      <c r="H314" s="107"/>
      <c r="I314" s="107"/>
      <c r="J314" s="110"/>
      <c r="K314" s="110"/>
      <c r="L314" s="107"/>
      <c r="M314" s="105">
        <f t="shared" si="90"/>
        <v>0</v>
      </c>
      <c r="N314" s="107"/>
      <c r="O314" s="107"/>
      <c r="P314" s="107"/>
      <c r="Q314" s="103"/>
      <c r="R314" s="103"/>
      <c r="S314" s="103">
        <f t="shared" si="82"/>
        <v>0</v>
      </c>
      <c r="T314" s="101" t="e">
        <f t="shared" si="77"/>
        <v>#DIV/0!</v>
      </c>
      <c r="U314" s="106">
        <f t="shared" si="83"/>
        <v>0</v>
      </c>
      <c r="V314" s="106">
        <f t="shared" si="84"/>
        <v>0</v>
      </c>
      <c r="W314" s="106">
        <f t="shared" si="85"/>
        <v>0</v>
      </c>
      <c r="X314" s="106">
        <f t="shared" si="86"/>
        <v>0</v>
      </c>
      <c r="Y314" s="106">
        <f t="shared" si="87"/>
        <v>0</v>
      </c>
      <c r="Z314" s="106">
        <f t="shared" si="88"/>
        <v>0</v>
      </c>
    </row>
    <row r="315" spans="1:26" ht="12.75" thickBot="1" x14ac:dyDescent="0.25">
      <c r="A315" s="110">
        <v>4419</v>
      </c>
      <c r="B315" s="141" t="s">
        <v>372</v>
      </c>
      <c r="C315" s="107">
        <v>10000</v>
      </c>
      <c r="D315" s="107">
        <v>10000</v>
      </c>
      <c r="E315" s="107"/>
      <c r="F315" s="103"/>
      <c r="G315" s="104">
        <f t="shared" si="89"/>
        <v>20000</v>
      </c>
      <c r="H315" s="107">
        <v>10000</v>
      </c>
      <c r="I315" s="107">
        <v>10000</v>
      </c>
      <c r="J315" s="110"/>
      <c r="K315" s="110"/>
      <c r="L315" s="107"/>
      <c r="M315" s="105">
        <f t="shared" si="90"/>
        <v>20000</v>
      </c>
      <c r="N315" s="107">
        <v>6176.43</v>
      </c>
      <c r="O315" s="107"/>
      <c r="P315" s="107"/>
      <c r="Q315" s="103"/>
      <c r="R315" s="103"/>
      <c r="S315" s="103">
        <f t="shared" si="82"/>
        <v>6176.43</v>
      </c>
      <c r="T315" s="101">
        <f t="shared" si="77"/>
        <v>0.30882150000000003</v>
      </c>
      <c r="U315" s="106">
        <f t="shared" si="83"/>
        <v>3823.5699999999997</v>
      </c>
      <c r="V315" s="106">
        <f t="shared" si="84"/>
        <v>10000</v>
      </c>
      <c r="W315" s="106">
        <f t="shared" si="85"/>
        <v>0</v>
      </c>
      <c r="X315" s="106">
        <f t="shared" si="86"/>
        <v>0</v>
      </c>
      <c r="Y315" s="106">
        <f t="shared" si="87"/>
        <v>0</v>
      </c>
      <c r="Z315" s="106">
        <f t="shared" si="88"/>
        <v>13823.57</v>
      </c>
    </row>
    <row r="316" spans="1:26" ht="12.75" thickBot="1" x14ac:dyDescent="0.25">
      <c r="A316" s="110">
        <v>4421</v>
      </c>
      <c r="B316" s="141" t="s">
        <v>373</v>
      </c>
      <c r="C316" s="107"/>
      <c r="D316" s="107"/>
      <c r="E316" s="107"/>
      <c r="F316" s="103"/>
      <c r="G316" s="104">
        <f t="shared" si="89"/>
        <v>0</v>
      </c>
      <c r="H316" s="107"/>
      <c r="I316" s="107"/>
      <c r="J316" s="110"/>
      <c r="K316" s="110"/>
      <c r="L316" s="107"/>
      <c r="M316" s="105">
        <f t="shared" si="90"/>
        <v>0</v>
      </c>
      <c r="N316" s="107"/>
      <c r="O316" s="107"/>
      <c r="P316" s="107"/>
      <c r="Q316" s="103"/>
      <c r="R316" s="103"/>
      <c r="S316" s="103">
        <f t="shared" si="82"/>
        <v>0</v>
      </c>
      <c r="T316" s="101" t="e">
        <f t="shared" si="77"/>
        <v>#DIV/0!</v>
      </c>
      <c r="U316" s="106">
        <f t="shared" si="83"/>
        <v>0</v>
      </c>
      <c r="V316" s="106">
        <f t="shared" si="84"/>
        <v>0</v>
      </c>
      <c r="W316" s="106">
        <f t="shared" si="85"/>
        <v>0</v>
      </c>
      <c r="X316" s="106">
        <f t="shared" si="86"/>
        <v>0</v>
      </c>
      <c r="Y316" s="106">
        <f t="shared" si="87"/>
        <v>0</v>
      </c>
      <c r="Z316" s="106">
        <f t="shared" si="88"/>
        <v>0</v>
      </c>
    </row>
    <row r="317" spans="1:26" ht="12.75" thickBot="1" x14ac:dyDescent="0.25">
      <c r="A317" s="110">
        <v>4422</v>
      </c>
      <c r="B317" s="141" t="s">
        <v>374</v>
      </c>
      <c r="C317" s="107"/>
      <c r="D317" s="107"/>
      <c r="E317" s="107"/>
      <c r="F317" s="103"/>
      <c r="G317" s="104">
        <f t="shared" si="89"/>
        <v>0</v>
      </c>
      <c r="H317" s="107"/>
      <c r="I317" s="107"/>
      <c r="J317" s="110"/>
      <c r="K317" s="110"/>
      <c r="L317" s="107"/>
      <c r="M317" s="105">
        <f t="shared" si="90"/>
        <v>0</v>
      </c>
      <c r="N317" s="107"/>
      <c r="O317" s="107"/>
      <c r="P317" s="107"/>
      <c r="Q317" s="103"/>
      <c r="R317" s="103"/>
      <c r="S317" s="103">
        <f t="shared" si="82"/>
        <v>0</v>
      </c>
      <c r="T317" s="101" t="e">
        <f t="shared" si="77"/>
        <v>#DIV/0!</v>
      </c>
      <c r="U317" s="106">
        <f t="shared" si="83"/>
        <v>0</v>
      </c>
      <c r="V317" s="106">
        <f t="shared" si="84"/>
        <v>0</v>
      </c>
      <c r="W317" s="106">
        <f t="shared" si="85"/>
        <v>0</v>
      </c>
      <c r="X317" s="106">
        <f t="shared" si="86"/>
        <v>0</v>
      </c>
      <c r="Y317" s="106">
        <f t="shared" si="87"/>
        <v>0</v>
      </c>
      <c r="Z317" s="106">
        <f t="shared" si="88"/>
        <v>0</v>
      </c>
    </row>
    <row r="318" spans="1:26" ht="17.25" customHeight="1" thickBot="1" x14ac:dyDescent="0.3">
      <c r="A318" s="110">
        <v>4423</v>
      </c>
      <c r="B318" s="119" t="s">
        <v>375</v>
      </c>
      <c r="C318" s="107"/>
      <c r="D318" s="107"/>
      <c r="E318" s="107"/>
      <c r="F318" s="103"/>
      <c r="G318" s="104">
        <f t="shared" si="89"/>
        <v>0</v>
      </c>
      <c r="H318" s="107"/>
      <c r="I318" s="107"/>
      <c r="J318" s="110"/>
      <c r="K318" s="110"/>
      <c r="L318" s="107"/>
      <c r="M318" s="105">
        <f t="shared" si="90"/>
        <v>0</v>
      </c>
      <c r="N318" s="107"/>
      <c r="O318" s="107"/>
      <c r="P318" s="107"/>
      <c r="Q318" s="103"/>
      <c r="R318" s="103"/>
      <c r="S318" s="103">
        <f t="shared" si="82"/>
        <v>0</v>
      </c>
      <c r="T318" s="101" t="e">
        <f t="shared" si="77"/>
        <v>#DIV/0!</v>
      </c>
      <c r="U318" s="106">
        <f t="shared" si="83"/>
        <v>0</v>
      </c>
      <c r="V318" s="106">
        <f t="shared" si="84"/>
        <v>0</v>
      </c>
      <c r="W318" s="106">
        <f t="shared" si="85"/>
        <v>0</v>
      </c>
      <c r="X318" s="106">
        <f t="shared" si="86"/>
        <v>0</v>
      </c>
      <c r="Y318" s="106">
        <f t="shared" si="87"/>
        <v>0</v>
      </c>
      <c r="Z318" s="106">
        <f t="shared" si="88"/>
        <v>0</v>
      </c>
    </row>
    <row r="319" spans="1:26" ht="12.75" thickBot="1" x14ac:dyDescent="0.25">
      <c r="A319" s="110">
        <v>4424</v>
      </c>
      <c r="B319" s="141" t="s">
        <v>376</v>
      </c>
      <c r="C319" s="107"/>
      <c r="D319" s="107"/>
      <c r="E319" s="107"/>
      <c r="F319" s="103"/>
      <c r="G319" s="104">
        <f t="shared" si="89"/>
        <v>0</v>
      </c>
      <c r="H319" s="107"/>
      <c r="I319" s="107"/>
      <c r="J319" s="110"/>
      <c r="K319" s="110"/>
      <c r="L319" s="107"/>
      <c r="M319" s="105">
        <f t="shared" si="90"/>
        <v>0</v>
      </c>
      <c r="N319" s="107"/>
      <c r="O319" s="107"/>
      <c r="P319" s="107"/>
      <c r="Q319" s="103"/>
      <c r="R319" s="103"/>
      <c r="S319" s="103">
        <f t="shared" si="82"/>
        <v>0</v>
      </c>
      <c r="T319" s="101" t="e">
        <f t="shared" si="77"/>
        <v>#DIV/0!</v>
      </c>
      <c r="U319" s="106">
        <f t="shared" si="83"/>
        <v>0</v>
      </c>
      <c r="V319" s="106">
        <f t="shared" si="84"/>
        <v>0</v>
      </c>
      <c r="W319" s="106">
        <f t="shared" si="85"/>
        <v>0</v>
      </c>
      <c r="X319" s="106">
        <f t="shared" si="86"/>
        <v>0</v>
      </c>
      <c r="Y319" s="106">
        <f t="shared" si="87"/>
        <v>0</v>
      </c>
      <c r="Z319" s="106">
        <f t="shared" si="88"/>
        <v>0</v>
      </c>
    </row>
    <row r="320" spans="1:26" ht="12.75" thickBot="1" x14ac:dyDescent="0.25">
      <c r="A320" s="110">
        <v>4431</v>
      </c>
      <c r="B320" s="141" t="s">
        <v>377</v>
      </c>
      <c r="C320" s="107"/>
      <c r="D320" s="107"/>
      <c r="E320" s="107"/>
      <c r="F320" s="103"/>
      <c r="G320" s="104">
        <f t="shared" si="89"/>
        <v>0</v>
      </c>
      <c r="H320" s="107"/>
      <c r="I320" s="107"/>
      <c r="J320" s="110"/>
      <c r="K320" s="110"/>
      <c r="L320" s="107"/>
      <c r="M320" s="105">
        <f t="shared" si="90"/>
        <v>0</v>
      </c>
      <c r="N320" s="107"/>
      <c r="O320" s="107"/>
      <c r="P320" s="107"/>
      <c r="Q320" s="103"/>
      <c r="R320" s="103"/>
      <c r="S320" s="103">
        <f t="shared" si="82"/>
        <v>0</v>
      </c>
      <c r="T320" s="101" t="e">
        <f t="shared" si="77"/>
        <v>#DIV/0!</v>
      </c>
      <c r="U320" s="106">
        <f t="shared" si="83"/>
        <v>0</v>
      </c>
      <c r="V320" s="106">
        <f t="shared" si="84"/>
        <v>0</v>
      </c>
      <c r="W320" s="106">
        <f t="shared" si="85"/>
        <v>0</v>
      </c>
      <c r="X320" s="106">
        <f t="shared" si="86"/>
        <v>0</v>
      </c>
      <c r="Y320" s="106">
        <f t="shared" si="87"/>
        <v>0</v>
      </c>
      <c r="Z320" s="106">
        <f t="shared" si="88"/>
        <v>0</v>
      </c>
    </row>
    <row r="321" spans="1:26" ht="24.75" thickBot="1" x14ac:dyDescent="0.25">
      <c r="A321" s="110">
        <v>4432</v>
      </c>
      <c r="B321" s="141" t="s">
        <v>378</v>
      </c>
      <c r="C321" s="107"/>
      <c r="D321" s="107"/>
      <c r="E321" s="107"/>
      <c r="F321" s="103"/>
      <c r="G321" s="104">
        <f t="shared" si="89"/>
        <v>0</v>
      </c>
      <c r="H321" s="107"/>
      <c r="I321" s="107"/>
      <c r="J321" s="110"/>
      <c r="K321" s="110"/>
      <c r="L321" s="107"/>
      <c r="M321" s="105">
        <f t="shared" si="90"/>
        <v>0</v>
      </c>
      <c r="N321" s="107"/>
      <c r="O321" s="107"/>
      <c r="P321" s="107"/>
      <c r="Q321" s="103"/>
      <c r="R321" s="103"/>
      <c r="S321" s="103">
        <f t="shared" si="82"/>
        <v>0</v>
      </c>
      <c r="T321" s="101" t="e">
        <f t="shared" si="77"/>
        <v>#DIV/0!</v>
      </c>
      <c r="U321" s="106">
        <f t="shared" si="83"/>
        <v>0</v>
      </c>
      <c r="V321" s="106">
        <f t="shared" si="84"/>
        <v>0</v>
      </c>
      <c r="W321" s="106">
        <f t="shared" si="85"/>
        <v>0</v>
      </c>
      <c r="X321" s="106">
        <f t="shared" si="86"/>
        <v>0</v>
      </c>
      <c r="Y321" s="106">
        <f t="shared" si="87"/>
        <v>0</v>
      </c>
      <c r="Z321" s="106">
        <f t="shared" si="88"/>
        <v>0</v>
      </c>
    </row>
    <row r="322" spans="1:26" ht="24.75" thickBot="1" x14ac:dyDescent="0.25">
      <c r="A322" s="110">
        <v>4441</v>
      </c>
      <c r="B322" s="141" t="s">
        <v>379</v>
      </c>
      <c r="C322" s="107"/>
      <c r="D322" s="107"/>
      <c r="E322" s="107"/>
      <c r="F322" s="103"/>
      <c r="G322" s="104">
        <f t="shared" si="89"/>
        <v>0</v>
      </c>
      <c r="H322" s="107"/>
      <c r="I322" s="107"/>
      <c r="J322" s="110"/>
      <c r="K322" s="110"/>
      <c r="L322" s="107"/>
      <c r="M322" s="105">
        <f t="shared" si="90"/>
        <v>0</v>
      </c>
      <c r="N322" s="107"/>
      <c r="O322" s="107"/>
      <c r="P322" s="107"/>
      <c r="Q322" s="103"/>
      <c r="R322" s="103"/>
      <c r="S322" s="103">
        <f t="shared" si="82"/>
        <v>0</v>
      </c>
      <c r="T322" s="101" t="e">
        <f t="shared" si="77"/>
        <v>#DIV/0!</v>
      </c>
      <c r="U322" s="106">
        <f t="shared" si="83"/>
        <v>0</v>
      </c>
      <c r="V322" s="106">
        <f t="shared" si="84"/>
        <v>0</v>
      </c>
      <c r="W322" s="106">
        <f t="shared" si="85"/>
        <v>0</v>
      </c>
      <c r="X322" s="106">
        <f t="shared" si="86"/>
        <v>0</v>
      </c>
      <c r="Y322" s="106">
        <f t="shared" si="87"/>
        <v>0</v>
      </c>
      <c r="Z322" s="106">
        <f t="shared" si="88"/>
        <v>0</v>
      </c>
    </row>
    <row r="323" spans="1:26" ht="24.75" thickBot="1" x14ac:dyDescent="0.25">
      <c r="A323" s="110">
        <v>4442</v>
      </c>
      <c r="B323" s="141" t="s">
        <v>380</v>
      </c>
      <c r="C323" s="107"/>
      <c r="D323" s="107"/>
      <c r="E323" s="107"/>
      <c r="F323" s="103"/>
      <c r="G323" s="104">
        <f t="shared" si="89"/>
        <v>0</v>
      </c>
      <c r="H323" s="107"/>
      <c r="I323" s="107"/>
      <c r="J323" s="110"/>
      <c r="K323" s="110"/>
      <c r="L323" s="107"/>
      <c r="M323" s="105">
        <f t="shared" si="90"/>
        <v>0</v>
      </c>
      <c r="N323" s="107"/>
      <c r="O323" s="107"/>
      <c r="P323" s="107"/>
      <c r="Q323" s="103"/>
      <c r="R323" s="103"/>
      <c r="S323" s="103">
        <f t="shared" si="82"/>
        <v>0</v>
      </c>
      <c r="T323" s="101" t="e">
        <f t="shared" si="77"/>
        <v>#DIV/0!</v>
      </c>
      <c r="U323" s="106">
        <f t="shared" si="83"/>
        <v>0</v>
      </c>
      <c r="V323" s="106">
        <f t="shared" si="84"/>
        <v>0</v>
      </c>
      <c r="W323" s="106">
        <f t="shared" si="85"/>
        <v>0</v>
      </c>
      <c r="X323" s="106">
        <f t="shared" si="86"/>
        <v>0</v>
      </c>
      <c r="Y323" s="106">
        <f t="shared" si="87"/>
        <v>0</v>
      </c>
      <c r="Z323" s="106">
        <f t="shared" si="88"/>
        <v>0</v>
      </c>
    </row>
    <row r="324" spans="1:26" ht="12.75" thickBot="1" x14ac:dyDescent="0.25">
      <c r="A324" s="110">
        <v>4451</v>
      </c>
      <c r="B324" s="141" t="s">
        <v>381</v>
      </c>
      <c r="C324" s="107"/>
      <c r="D324" s="107"/>
      <c r="E324" s="107"/>
      <c r="F324" s="103"/>
      <c r="G324" s="104">
        <f t="shared" si="89"/>
        <v>0</v>
      </c>
      <c r="H324" s="107"/>
      <c r="I324" s="107"/>
      <c r="J324" s="110"/>
      <c r="K324" s="110"/>
      <c r="L324" s="107"/>
      <c r="M324" s="105">
        <f t="shared" si="90"/>
        <v>0</v>
      </c>
      <c r="N324" s="107"/>
      <c r="O324" s="107"/>
      <c r="P324" s="107"/>
      <c r="Q324" s="103"/>
      <c r="R324" s="103"/>
      <c r="S324" s="103">
        <f t="shared" si="82"/>
        <v>0</v>
      </c>
      <c r="T324" s="101" t="e">
        <f t="shared" si="77"/>
        <v>#DIV/0!</v>
      </c>
      <c r="U324" s="106">
        <f t="shared" si="83"/>
        <v>0</v>
      </c>
      <c r="V324" s="106">
        <f t="shared" si="84"/>
        <v>0</v>
      </c>
      <c r="W324" s="106">
        <f t="shared" si="85"/>
        <v>0</v>
      </c>
      <c r="X324" s="106">
        <f t="shared" si="86"/>
        <v>0</v>
      </c>
      <c r="Y324" s="106">
        <f t="shared" si="87"/>
        <v>0</v>
      </c>
      <c r="Z324" s="106">
        <f t="shared" si="88"/>
        <v>0</v>
      </c>
    </row>
    <row r="325" spans="1:26" ht="12.75" thickBot="1" x14ac:dyDescent="0.25">
      <c r="A325" s="110">
        <v>4461</v>
      </c>
      <c r="B325" s="141" t="s">
        <v>382</v>
      </c>
      <c r="C325" s="107"/>
      <c r="D325" s="107"/>
      <c r="E325" s="107"/>
      <c r="F325" s="103"/>
      <c r="G325" s="104">
        <f t="shared" si="89"/>
        <v>0</v>
      </c>
      <c r="H325" s="107"/>
      <c r="I325" s="107"/>
      <c r="J325" s="110"/>
      <c r="K325" s="110"/>
      <c r="L325" s="107"/>
      <c r="M325" s="105">
        <f t="shared" si="90"/>
        <v>0</v>
      </c>
      <c r="N325" s="107"/>
      <c r="O325" s="107"/>
      <c r="P325" s="107"/>
      <c r="Q325" s="103"/>
      <c r="R325" s="103"/>
      <c r="S325" s="103">
        <f t="shared" si="82"/>
        <v>0</v>
      </c>
      <c r="T325" s="101" t="e">
        <f t="shared" si="77"/>
        <v>#DIV/0!</v>
      </c>
      <c r="U325" s="106">
        <f t="shared" si="83"/>
        <v>0</v>
      </c>
      <c r="V325" s="106">
        <f t="shared" si="84"/>
        <v>0</v>
      </c>
      <c r="W325" s="106">
        <f t="shared" si="85"/>
        <v>0</v>
      </c>
      <c r="X325" s="106">
        <f t="shared" si="86"/>
        <v>0</v>
      </c>
      <c r="Y325" s="106">
        <f t="shared" si="87"/>
        <v>0</v>
      </c>
      <c r="Z325" s="106">
        <f t="shared" si="88"/>
        <v>0</v>
      </c>
    </row>
    <row r="326" spans="1:26" ht="12.75" thickBot="1" x14ac:dyDescent="0.25">
      <c r="A326" s="110">
        <v>4471</v>
      </c>
      <c r="B326" s="141" t="s">
        <v>383</v>
      </c>
      <c r="C326" s="107"/>
      <c r="D326" s="107"/>
      <c r="E326" s="107"/>
      <c r="F326" s="103"/>
      <c r="G326" s="104">
        <f t="shared" si="89"/>
        <v>0</v>
      </c>
      <c r="H326" s="107"/>
      <c r="I326" s="107"/>
      <c r="J326" s="110"/>
      <c r="K326" s="110"/>
      <c r="L326" s="107"/>
      <c r="M326" s="105">
        <f t="shared" si="90"/>
        <v>0</v>
      </c>
      <c r="N326" s="107"/>
      <c r="O326" s="107"/>
      <c r="P326" s="107"/>
      <c r="Q326" s="103"/>
      <c r="R326" s="103"/>
      <c r="S326" s="103">
        <f t="shared" si="82"/>
        <v>0</v>
      </c>
      <c r="T326" s="101" t="e">
        <f t="shared" si="77"/>
        <v>#DIV/0!</v>
      </c>
      <c r="U326" s="106">
        <f t="shared" si="83"/>
        <v>0</v>
      </c>
      <c r="V326" s="106">
        <f t="shared" si="84"/>
        <v>0</v>
      </c>
      <c r="W326" s="106">
        <f t="shared" si="85"/>
        <v>0</v>
      </c>
      <c r="X326" s="106">
        <f t="shared" si="86"/>
        <v>0</v>
      </c>
      <c r="Y326" s="106">
        <f t="shared" si="87"/>
        <v>0</v>
      </c>
      <c r="Z326" s="106">
        <f t="shared" si="88"/>
        <v>0</v>
      </c>
    </row>
    <row r="327" spans="1:26" ht="12.75" thickBot="1" x14ac:dyDescent="0.25">
      <c r="A327" s="110">
        <v>4481</v>
      </c>
      <c r="B327" s="141" t="s">
        <v>384</v>
      </c>
      <c r="C327" s="107"/>
      <c r="D327" s="107"/>
      <c r="E327" s="107"/>
      <c r="F327" s="103"/>
      <c r="G327" s="104">
        <f t="shared" si="89"/>
        <v>0</v>
      </c>
      <c r="H327" s="107"/>
      <c r="I327" s="107"/>
      <c r="J327" s="110"/>
      <c r="K327" s="110"/>
      <c r="L327" s="107"/>
      <c r="M327" s="105">
        <f t="shared" si="90"/>
        <v>0</v>
      </c>
      <c r="N327" s="107"/>
      <c r="O327" s="107"/>
      <c r="P327" s="107"/>
      <c r="Q327" s="103"/>
      <c r="R327" s="103"/>
      <c r="S327" s="103">
        <f t="shared" si="82"/>
        <v>0</v>
      </c>
      <c r="T327" s="101" t="e">
        <f t="shared" ref="T327:T390" si="91">S327/M327</f>
        <v>#DIV/0!</v>
      </c>
      <c r="U327" s="106">
        <f t="shared" si="83"/>
        <v>0</v>
      </c>
      <c r="V327" s="106">
        <f t="shared" si="84"/>
        <v>0</v>
      </c>
      <c r="W327" s="106">
        <f t="shared" si="85"/>
        <v>0</v>
      </c>
      <c r="X327" s="106">
        <f t="shared" si="86"/>
        <v>0</v>
      </c>
      <c r="Y327" s="106">
        <f t="shared" si="87"/>
        <v>0</v>
      </c>
      <c r="Z327" s="106">
        <f t="shared" si="88"/>
        <v>0</v>
      </c>
    </row>
    <row r="328" spans="1:26" ht="12.75" thickBot="1" x14ac:dyDescent="0.25">
      <c r="A328" s="110">
        <v>4481</v>
      </c>
      <c r="B328" s="141" t="s">
        <v>385</v>
      </c>
      <c r="C328" s="107"/>
      <c r="D328" s="107"/>
      <c r="E328" s="107"/>
      <c r="F328" s="103"/>
      <c r="G328" s="104">
        <f t="shared" si="89"/>
        <v>0</v>
      </c>
      <c r="H328" s="107"/>
      <c r="I328" s="107"/>
      <c r="J328" s="110"/>
      <c r="K328" s="110"/>
      <c r="L328" s="107"/>
      <c r="M328" s="105">
        <f t="shared" si="90"/>
        <v>0</v>
      </c>
      <c r="N328" s="107"/>
      <c r="O328" s="107"/>
      <c r="P328" s="107"/>
      <c r="Q328" s="103"/>
      <c r="R328" s="103"/>
      <c r="S328" s="103">
        <f t="shared" si="82"/>
        <v>0</v>
      </c>
      <c r="T328" s="101" t="e">
        <f t="shared" si="91"/>
        <v>#DIV/0!</v>
      </c>
      <c r="U328" s="106">
        <f t="shared" si="83"/>
        <v>0</v>
      </c>
      <c r="V328" s="106">
        <f t="shared" si="84"/>
        <v>0</v>
      </c>
      <c r="W328" s="106">
        <f t="shared" si="85"/>
        <v>0</v>
      </c>
      <c r="X328" s="106">
        <f t="shared" si="86"/>
        <v>0</v>
      </c>
      <c r="Y328" s="106">
        <f t="shared" si="87"/>
        <v>0</v>
      </c>
      <c r="Z328" s="106">
        <f t="shared" si="88"/>
        <v>0</v>
      </c>
    </row>
    <row r="329" spans="1:26" ht="12.75" thickBot="1" x14ac:dyDescent="0.25">
      <c r="A329" s="110">
        <v>4511</v>
      </c>
      <c r="B329" s="141" t="s">
        <v>386</v>
      </c>
      <c r="C329" s="107"/>
      <c r="D329" s="107"/>
      <c r="E329" s="107"/>
      <c r="F329" s="103"/>
      <c r="G329" s="104">
        <f t="shared" si="89"/>
        <v>0</v>
      </c>
      <c r="H329" s="107"/>
      <c r="I329" s="107"/>
      <c r="J329" s="110"/>
      <c r="K329" s="110"/>
      <c r="L329" s="107"/>
      <c r="M329" s="105">
        <f t="shared" si="90"/>
        <v>0</v>
      </c>
      <c r="N329" s="107"/>
      <c r="O329" s="107"/>
      <c r="P329" s="107"/>
      <c r="Q329" s="103"/>
      <c r="R329" s="103"/>
      <c r="S329" s="103">
        <f t="shared" si="82"/>
        <v>0</v>
      </c>
      <c r="T329" s="101" t="e">
        <f t="shared" si="91"/>
        <v>#DIV/0!</v>
      </c>
      <c r="U329" s="106">
        <f t="shared" si="83"/>
        <v>0</v>
      </c>
      <c r="V329" s="106">
        <f t="shared" si="84"/>
        <v>0</v>
      </c>
      <c r="W329" s="106">
        <f t="shared" si="85"/>
        <v>0</v>
      </c>
      <c r="X329" s="106">
        <f t="shared" si="86"/>
        <v>0</v>
      </c>
      <c r="Y329" s="106">
        <f t="shared" si="87"/>
        <v>0</v>
      </c>
      <c r="Z329" s="106">
        <f t="shared" si="88"/>
        <v>0</v>
      </c>
    </row>
    <row r="330" spans="1:26" ht="12.75" thickBot="1" x14ac:dyDescent="0.25">
      <c r="A330" s="110">
        <v>4521</v>
      </c>
      <c r="B330" s="141" t="s">
        <v>387</v>
      </c>
      <c r="C330" s="107"/>
      <c r="D330" s="107"/>
      <c r="E330" s="107"/>
      <c r="F330" s="103"/>
      <c r="G330" s="104">
        <f t="shared" si="89"/>
        <v>0</v>
      </c>
      <c r="H330" s="107"/>
      <c r="I330" s="107"/>
      <c r="J330" s="110"/>
      <c r="K330" s="110"/>
      <c r="L330" s="107"/>
      <c r="M330" s="105">
        <f t="shared" si="90"/>
        <v>0</v>
      </c>
      <c r="N330" s="107"/>
      <c r="O330" s="107"/>
      <c r="P330" s="107"/>
      <c r="Q330" s="103"/>
      <c r="R330" s="103"/>
      <c r="S330" s="103">
        <f t="shared" si="82"/>
        <v>0</v>
      </c>
      <c r="T330" s="101" t="e">
        <f t="shared" si="91"/>
        <v>#DIV/0!</v>
      </c>
      <c r="U330" s="106">
        <f t="shared" si="83"/>
        <v>0</v>
      </c>
      <c r="V330" s="106">
        <f t="shared" si="84"/>
        <v>0</v>
      </c>
      <c r="W330" s="106">
        <f t="shared" si="85"/>
        <v>0</v>
      </c>
      <c r="X330" s="106">
        <f t="shared" si="86"/>
        <v>0</v>
      </c>
      <c r="Y330" s="106">
        <f t="shared" si="87"/>
        <v>0</v>
      </c>
      <c r="Z330" s="106">
        <f t="shared" si="88"/>
        <v>0</v>
      </c>
    </row>
    <row r="331" spans="1:26" ht="24.75" thickBot="1" x14ac:dyDescent="0.25">
      <c r="A331" s="110">
        <v>4600</v>
      </c>
      <c r="B331" s="141" t="s">
        <v>639</v>
      </c>
      <c r="C331" s="110"/>
      <c r="D331" s="110"/>
      <c r="E331" s="110"/>
      <c r="F331" s="111"/>
      <c r="G331" s="104">
        <f t="shared" si="89"/>
        <v>0</v>
      </c>
      <c r="H331" s="107"/>
      <c r="I331" s="107"/>
      <c r="J331" s="110"/>
      <c r="K331" s="110"/>
      <c r="L331" s="107"/>
      <c r="M331" s="105">
        <f t="shared" si="90"/>
        <v>0</v>
      </c>
      <c r="N331" s="107"/>
      <c r="O331" s="107"/>
      <c r="P331" s="107"/>
      <c r="Q331" s="103"/>
      <c r="R331" s="103"/>
      <c r="S331" s="103">
        <f t="shared" si="82"/>
        <v>0</v>
      </c>
      <c r="T331" s="101" t="e">
        <f t="shared" si="91"/>
        <v>#DIV/0!</v>
      </c>
      <c r="U331" s="106">
        <f t="shared" si="83"/>
        <v>0</v>
      </c>
      <c r="V331" s="106">
        <f t="shared" si="84"/>
        <v>0</v>
      </c>
      <c r="W331" s="106">
        <f t="shared" si="85"/>
        <v>0</v>
      </c>
      <c r="X331" s="106">
        <f t="shared" si="86"/>
        <v>0</v>
      </c>
      <c r="Y331" s="106">
        <f t="shared" si="87"/>
        <v>0</v>
      </c>
      <c r="Z331" s="106">
        <f t="shared" si="88"/>
        <v>0</v>
      </c>
    </row>
    <row r="332" spans="1:26" ht="12.75" thickBot="1" x14ac:dyDescent="0.25">
      <c r="A332" s="110">
        <v>4711</v>
      </c>
      <c r="B332" s="141" t="s">
        <v>388</v>
      </c>
      <c r="C332" s="110"/>
      <c r="D332" s="110"/>
      <c r="E332" s="110"/>
      <c r="F332" s="111"/>
      <c r="G332" s="104">
        <f t="shared" si="89"/>
        <v>0</v>
      </c>
      <c r="H332" s="107"/>
      <c r="I332" s="107"/>
      <c r="J332" s="110"/>
      <c r="K332" s="110"/>
      <c r="L332" s="107"/>
      <c r="M332" s="105">
        <f t="shared" si="90"/>
        <v>0</v>
      </c>
      <c r="N332" s="107"/>
      <c r="O332" s="107"/>
      <c r="P332" s="107"/>
      <c r="Q332" s="103"/>
      <c r="R332" s="103"/>
      <c r="S332" s="103">
        <f t="shared" si="82"/>
        <v>0</v>
      </c>
      <c r="T332" s="101" t="e">
        <f t="shared" si="91"/>
        <v>#DIV/0!</v>
      </c>
      <c r="U332" s="106">
        <f t="shared" si="83"/>
        <v>0</v>
      </c>
      <c r="V332" s="106">
        <f t="shared" si="84"/>
        <v>0</v>
      </c>
      <c r="W332" s="106">
        <f t="shared" si="85"/>
        <v>0</v>
      </c>
      <c r="X332" s="106">
        <f t="shared" si="86"/>
        <v>0</v>
      </c>
      <c r="Y332" s="106">
        <f t="shared" si="87"/>
        <v>0</v>
      </c>
      <c r="Z332" s="106">
        <f t="shared" si="88"/>
        <v>0</v>
      </c>
    </row>
    <row r="333" spans="1:26" ht="12.75" thickBot="1" x14ac:dyDescent="0.25">
      <c r="A333" s="110">
        <v>4811</v>
      </c>
      <c r="B333" s="141" t="s">
        <v>389</v>
      </c>
      <c r="C333" s="110"/>
      <c r="D333" s="110"/>
      <c r="E333" s="110"/>
      <c r="F333" s="111"/>
      <c r="G333" s="104">
        <f t="shared" si="89"/>
        <v>0</v>
      </c>
      <c r="H333" s="107"/>
      <c r="I333" s="107"/>
      <c r="J333" s="110"/>
      <c r="K333" s="110"/>
      <c r="L333" s="107"/>
      <c r="M333" s="105">
        <f t="shared" si="90"/>
        <v>0</v>
      </c>
      <c r="N333" s="107"/>
      <c r="O333" s="107"/>
      <c r="P333" s="107"/>
      <c r="Q333" s="103"/>
      <c r="R333" s="103"/>
      <c r="S333" s="103">
        <f t="shared" si="82"/>
        <v>0</v>
      </c>
      <c r="T333" s="101" t="e">
        <f t="shared" si="91"/>
        <v>#DIV/0!</v>
      </c>
      <c r="U333" s="106">
        <f t="shared" si="83"/>
        <v>0</v>
      </c>
      <c r="V333" s="106">
        <f t="shared" si="84"/>
        <v>0</v>
      </c>
      <c r="W333" s="106">
        <f t="shared" si="85"/>
        <v>0</v>
      </c>
      <c r="X333" s="106">
        <f t="shared" si="86"/>
        <v>0</v>
      </c>
      <c r="Y333" s="106">
        <f t="shared" si="87"/>
        <v>0</v>
      </c>
      <c r="Z333" s="106">
        <f t="shared" si="88"/>
        <v>0</v>
      </c>
    </row>
    <row r="334" spans="1:26" ht="12.75" thickBot="1" x14ac:dyDescent="0.25">
      <c r="A334" s="110">
        <v>4821</v>
      </c>
      <c r="B334" s="141" t="s">
        <v>390</v>
      </c>
      <c r="C334" s="110"/>
      <c r="D334" s="110"/>
      <c r="E334" s="110"/>
      <c r="F334" s="111"/>
      <c r="G334" s="104">
        <f t="shared" si="89"/>
        <v>0</v>
      </c>
      <c r="H334" s="107"/>
      <c r="I334" s="107"/>
      <c r="J334" s="110"/>
      <c r="K334" s="110"/>
      <c r="L334" s="107"/>
      <c r="M334" s="105">
        <f t="shared" si="90"/>
        <v>0</v>
      </c>
      <c r="N334" s="107"/>
      <c r="O334" s="107"/>
      <c r="P334" s="107"/>
      <c r="Q334" s="103"/>
      <c r="R334" s="103"/>
      <c r="S334" s="103">
        <f t="shared" si="82"/>
        <v>0</v>
      </c>
      <c r="T334" s="101" t="e">
        <f t="shared" si="91"/>
        <v>#DIV/0!</v>
      </c>
      <c r="U334" s="106">
        <f t="shared" si="83"/>
        <v>0</v>
      </c>
      <c r="V334" s="106">
        <f t="shared" si="84"/>
        <v>0</v>
      </c>
      <c r="W334" s="106">
        <f t="shared" si="85"/>
        <v>0</v>
      </c>
      <c r="X334" s="106">
        <f t="shared" si="86"/>
        <v>0</v>
      </c>
      <c r="Y334" s="106">
        <f t="shared" si="87"/>
        <v>0</v>
      </c>
      <c r="Z334" s="106">
        <f t="shared" si="88"/>
        <v>0</v>
      </c>
    </row>
    <row r="335" spans="1:26" ht="24.75" thickBot="1" x14ac:dyDescent="0.25">
      <c r="A335" s="110">
        <v>4822</v>
      </c>
      <c r="B335" s="141" t="s">
        <v>391</v>
      </c>
      <c r="C335" s="110"/>
      <c r="D335" s="110"/>
      <c r="E335" s="110"/>
      <c r="F335" s="111"/>
      <c r="G335" s="104">
        <f t="shared" si="89"/>
        <v>0</v>
      </c>
      <c r="H335" s="107"/>
      <c r="I335" s="107"/>
      <c r="J335" s="110"/>
      <c r="K335" s="110"/>
      <c r="L335" s="107"/>
      <c r="M335" s="105">
        <f t="shared" si="90"/>
        <v>0</v>
      </c>
      <c r="N335" s="107"/>
      <c r="O335" s="107"/>
      <c r="P335" s="107"/>
      <c r="Q335" s="103"/>
      <c r="R335" s="103"/>
      <c r="S335" s="103">
        <f t="shared" si="82"/>
        <v>0</v>
      </c>
      <c r="T335" s="101" t="e">
        <f t="shared" si="91"/>
        <v>#DIV/0!</v>
      </c>
      <c r="U335" s="106">
        <f t="shared" si="83"/>
        <v>0</v>
      </c>
      <c r="V335" s="106">
        <f t="shared" si="84"/>
        <v>0</v>
      </c>
      <c r="W335" s="106">
        <f t="shared" si="85"/>
        <v>0</v>
      </c>
      <c r="X335" s="106">
        <f t="shared" si="86"/>
        <v>0</v>
      </c>
      <c r="Y335" s="106">
        <f t="shared" si="87"/>
        <v>0</v>
      </c>
      <c r="Z335" s="106">
        <f t="shared" si="88"/>
        <v>0</v>
      </c>
    </row>
    <row r="336" spans="1:26" ht="12.75" thickBot="1" x14ac:dyDescent="0.25">
      <c r="A336" s="110">
        <v>4831</v>
      </c>
      <c r="B336" s="141" t="s">
        <v>392</v>
      </c>
      <c r="C336" s="110"/>
      <c r="D336" s="110"/>
      <c r="E336" s="110"/>
      <c r="F336" s="111"/>
      <c r="G336" s="104">
        <f t="shared" si="89"/>
        <v>0</v>
      </c>
      <c r="H336" s="107"/>
      <c r="I336" s="107"/>
      <c r="J336" s="110"/>
      <c r="K336" s="110"/>
      <c r="L336" s="107"/>
      <c r="M336" s="105">
        <f t="shared" si="90"/>
        <v>0</v>
      </c>
      <c r="N336" s="107"/>
      <c r="O336" s="107"/>
      <c r="P336" s="107"/>
      <c r="Q336" s="103"/>
      <c r="R336" s="103"/>
      <c r="S336" s="103">
        <f t="shared" si="82"/>
        <v>0</v>
      </c>
      <c r="T336" s="101" t="e">
        <f t="shared" si="91"/>
        <v>#DIV/0!</v>
      </c>
      <c r="U336" s="106">
        <f t="shared" si="83"/>
        <v>0</v>
      </c>
      <c r="V336" s="106">
        <f t="shared" si="84"/>
        <v>0</v>
      </c>
      <c r="W336" s="106">
        <f t="shared" si="85"/>
        <v>0</v>
      </c>
      <c r="X336" s="106">
        <f t="shared" si="86"/>
        <v>0</v>
      </c>
      <c r="Y336" s="106">
        <f t="shared" si="87"/>
        <v>0</v>
      </c>
      <c r="Z336" s="106">
        <f t="shared" si="88"/>
        <v>0</v>
      </c>
    </row>
    <row r="337" spans="1:26" ht="12.75" thickBot="1" x14ac:dyDescent="0.25">
      <c r="A337" s="110">
        <v>4841</v>
      </c>
      <c r="B337" s="141" t="s">
        <v>393</v>
      </c>
      <c r="C337" s="110"/>
      <c r="D337" s="110"/>
      <c r="E337" s="110"/>
      <c r="F337" s="111"/>
      <c r="G337" s="104">
        <f t="shared" si="89"/>
        <v>0</v>
      </c>
      <c r="H337" s="107"/>
      <c r="I337" s="107"/>
      <c r="J337" s="110"/>
      <c r="K337" s="110"/>
      <c r="L337" s="107"/>
      <c r="M337" s="105">
        <f t="shared" si="90"/>
        <v>0</v>
      </c>
      <c r="N337" s="107"/>
      <c r="O337" s="107"/>
      <c r="P337" s="107"/>
      <c r="Q337" s="103"/>
      <c r="R337" s="103"/>
      <c r="S337" s="103">
        <f t="shared" si="82"/>
        <v>0</v>
      </c>
      <c r="T337" s="101" t="e">
        <f t="shared" si="91"/>
        <v>#DIV/0!</v>
      </c>
      <c r="U337" s="106">
        <f t="shared" si="83"/>
        <v>0</v>
      </c>
      <c r="V337" s="106">
        <f t="shared" si="84"/>
        <v>0</v>
      </c>
      <c r="W337" s="106">
        <f t="shared" si="85"/>
        <v>0</v>
      </c>
      <c r="X337" s="106">
        <f t="shared" si="86"/>
        <v>0</v>
      </c>
      <c r="Y337" s="106">
        <f t="shared" si="87"/>
        <v>0</v>
      </c>
      <c r="Z337" s="106">
        <f t="shared" si="88"/>
        <v>0</v>
      </c>
    </row>
    <row r="338" spans="1:26" ht="12.75" thickBot="1" x14ac:dyDescent="0.25">
      <c r="A338" s="110">
        <v>4851</v>
      </c>
      <c r="B338" s="141" t="s">
        <v>394</v>
      </c>
      <c r="C338" s="110"/>
      <c r="D338" s="110"/>
      <c r="E338" s="110"/>
      <c r="F338" s="111"/>
      <c r="G338" s="104">
        <f t="shared" si="89"/>
        <v>0</v>
      </c>
      <c r="H338" s="107"/>
      <c r="I338" s="107"/>
      <c r="J338" s="110"/>
      <c r="K338" s="110"/>
      <c r="L338" s="107"/>
      <c r="M338" s="105">
        <f t="shared" si="90"/>
        <v>0</v>
      </c>
      <c r="N338" s="107"/>
      <c r="O338" s="107"/>
      <c r="P338" s="107"/>
      <c r="Q338" s="103"/>
      <c r="R338" s="103"/>
      <c r="S338" s="103">
        <f t="shared" si="82"/>
        <v>0</v>
      </c>
      <c r="T338" s="101" t="e">
        <f t="shared" si="91"/>
        <v>#DIV/0!</v>
      </c>
      <c r="U338" s="106">
        <f t="shared" ref="U338:U369" si="92">H338-N338</f>
        <v>0</v>
      </c>
      <c r="V338" s="106">
        <f t="shared" ref="V338:V369" si="93">+I338-O338</f>
        <v>0</v>
      </c>
      <c r="W338" s="106">
        <f t="shared" ref="W338:W369" si="94">J338-P338</f>
        <v>0</v>
      </c>
      <c r="X338" s="106">
        <f t="shared" si="86"/>
        <v>0</v>
      </c>
      <c r="Y338" s="106">
        <f t="shared" ref="Y338:Y369" si="95">L338-R338</f>
        <v>0</v>
      </c>
      <c r="Z338" s="106">
        <f t="shared" si="88"/>
        <v>0</v>
      </c>
    </row>
    <row r="339" spans="1:26" ht="12.75" thickBot="1" x14ac:dyDescent="0.25">
      <c r="A339" s="110">
        <v>4921</v>
      </c>
      <c r="B339" s="141" t="s">
        <v>395</v>
      </c>
      <c r="C339" s="110"/>
      <c r="D339" s="110"/>
      <c r="E339" s="110"/>
      <c r="F339" s="111"/>
      <c r="G339" s="104">
        <f t="shared" si="89"/>
        <v>0</v>
      </c>
      <c r="H339" s="107"/>
      <c r="I339" s="107"/>
      <c r="J339" s="110"/>
      <c r="K339" s="110"/>
      <c r="L339" s="107"/>
      <c r="M339" s="105">
        <f t="shared" si="90"/>
        <v>0</v>
      </c>
      <c r="N339" s="107"/>
      <c r="O339" s="107"/>
      <c r="P339" s="107"/>
      <c r="Q339" s="103"/>
      <c r="R339" s="103"/>
      <c r="S339" s="103">
        <f t="shared" si="82"/>
        <v>0</v>
      </c>
      <c r="T339" s="101" t="e">
        <f t="shared" si="91"/>
        <v>#DIV/0!</v>
      </c>
      <c r="U339" s="106">
        <f t="shared" si="92"/>
        <v>0</v>
      </c>
      <c r="V339" s="106">
        <f t="shared" si="93"/>
        <v>0</v>
      </c>
      <c r="W339" s="106">
        <f t="shared" si="94"/>
        <v>0</v>
      </c>
      <c r="X339" s="106">
        <f t="shared" si="86"/>
        <v>0</v>
      </c>
      <c r="Y339" s="106">
        <f t="shared" si="95"/>
        <v>0</v>
      </c>
      <c r="Z339" s="106">
        <f t="shared" si="88"/>
        <v>0</v>
      </c>
    </row>
    <row r="340" spans="1:26" ht="12.75" thickBot="1" x14ac:dyDescent="0.25">
      <c r="A340" s="110">
        <v>4922</v>
      </c>
      <c r="B340" s="141" t="s">
        <v>396</v>
      </c>
      <c r="C340" s="110"/>
      <c r="D340" s="110"/>
      <c r="E340" s="110"/>
      <c r="F340" s="111"/>
      <c r="G340" s="104">
        <f t="shared" si="89"/>
        <v>0</v>
      </c>
      <c r="H340" s="107"/>
      <c r="I340" s="107"/>
      <c r="J340" s="110"/>
      <c r="K340" s="110"/>
      <c r="L340" s="107"/>
      <c r="M340" s="105">
        <f t="shared" si="90"/>
        <v>0</v>
      </c>
      <c r="N340" s="107"/>
      <c r="O340" s="107"/>
      <c r="P340" s="107"/>
      <c r="Q340" s="103"/>
      <c r="R340" s="103"/>
      <c r="S340" s="103">
        <f t="shared" si="82"/>
        <v>0</v>
      </c>
      <c r="T340" s="101" t="e">
        <f t="shared" si="91"/>
        <v>#DIV/0!</v>
      </c>
      <c r="U340" s="106">
        <f t="shared" si="92"/>
        <v>0</v>
      </c>
      <c r="V340" s="106">
        <f t="shared" si="93"/>
        <v>0</v>
      </c>
      <c r="W340" s="106">
        <f t="shared" si="94"/>
        <v>0</v>
      </c>
      <c r="X340" s="106">
        <f t="shared" si="86"/>
        <v>0</v>
      </c>
      <c r="Y340" s="106">
        <f t="shared" si="95"/>
        <v>0</v>
      </c>
      <c r="Z340" s="106">
        <f t="shared" si="88"/>
        <v>0</v>
      </c>
    </row>
    <row r="341" spans="1:26" ht="12.75" thickBot="1" x14ac:dyDescent="0.25">
      <c r="A341" s="114">
        <v>4931</v>
      </c>
      <c r="B341" s="143" t="s">
        <v>397</v>
      </c>
      <c r="C341" s="114"/>
      <c r="D341" s="114"/>
      <c r="E341" s="114"/>
      <c r="F341" s="115"/>
      <c r="G341" s="104">
        <f t="shared" si="89"/>
        <v>0</v>
      </c>
      <c r="H341" s="113"/>
      <c r="I341" s="113"/>
      <c r="J341" s="114"/>
      <c r="K341" s="114"/>
      <c r="L341" s="113"/>
      <c r="M341" s="105">
        <f t="shared" si="90"/>
        <v>0</v>
      </c>
      <c r="N341" s="113"/>
      <c r="O341" s="113"/>
      <c r="P341" s="113"/>
      <c r="Q341" s="303"/>
      <c r="R341" s="303"/>
      <c r="S341" s="103">
        <f t="shared" si="82"/>
        <v>0</v>
      </c>
      <c r="T341" s="101" t="e">
        <f t="shared" si="91"/>
        <v>#DIV/0!</v>
      </c>
      <c r="U341" s="116">
        <f t="shared" si="92"/>
        <v>0</v>
      </c>
      <c r="V341" s="116">
        <f t="shared" si="93"/>
        <v>0</v>
      </c>
      <c r="W341" s="116">
        <f t="shared" si="94"/>
        <v>0</v>
      </c>
      <c r="X341" s="116">
        <f t="shared" si="86"/>
        <v>0</v>
      </c>
      <c r="Y341" s="116">
        <f t="shared" si="95"/>
        <v>0</v>
      </c>
      <c r="Z341" s="106">
        <f t="shared" si="88"/>
        <v>0</v>
      </c>
    </row>
    <row r="342" spans="1:26" ht="12.75" thickBot="1" x14ac:dyDescent="0.25">
      <c r="A342" s="146">
        <v>5000</v>
      </c>
      <c r="B342" s="144" t="s">
        <v>640</v>
      </c>
      <c r="C342" s="100">
        <f t="shared" ref="C342:F342" si="96">SUM(C343:C403)</f>
        <v>215100</v>
      </c>
      <c r="D342" s="100">
        <f t="shared" si="96"/>
        <v>249472</v>
      </c>
      <c r="E342" s="100">
        <f t="shared" si="96"/>
        <v>0</v>
      </c>
      <c r="F342" s="100">
        <f t="shared" si="96"/>
        <v>0</v>
      </c>
      <c r="G342" s="100">
        <f>SUM(C342+D342+E342+F342)</f>
        <v>464572</v>
      </c>
      <c r="H342" s="100">
        <f t="shared" ref="H342" si="97">SUM(H343:H403)</f>
        <v>215100</v>
      </c>
      <c r="I342" s="100">
        <f t="shared" ref="I342:L342" si="98">SUM(I343:I403)</f>
        <v>249472</v>
      </c>
      <c r="J342" s="100">
        <f t="shared" si="98"/>
        <v>0</v>
      </c>
      <c r="K342" s="100">
        <f t="shared" si="98"/>
        <v>0</v>
      </c>
      <c r="L342" s="100">
        <f t="shared" si="98"/>
        <v>245728</v>
      </c>
      <c r="M342" s="100">
        <f>SUM(H342+I342+J342+K342+L342)</f>
        <v>710300</v>
      </c>
      <c r="N342" s="100">
        <f t="shared" ref="N342" si="99">SUM(N343:N403)</f>
        <v>0</v>
      </c>
      <c r="O342" s="100">
        <f t="shared" ref="O342:R342" si="100">SUM(O343:O403)</f>
        <v>0</v>
      </c>
      <c r="P342" s="100">
        <f t="shared" si="100"/>
        <v>0</v>
      </c>
      <c r="Q342" s="100">
        <f t="shared" si="100"/>
        <v>0</v>
      </c>
      <c r="R342" s="100">
        <f t="shared" si="100"/>
        <v>0</v>
      </c>
      <c r="S342" s="100">
        <f>SUM(N342:R342)</f>
        <v>0</v>
      </c>
      <c r="T342" s="101">
        <f t="shared" si="91"/>
        <v>0</v>
      </c>
      <c r="U342" s="100">
        <f t="shared" si="92"/>
        <v>215100</v>
      </c>
      <c r="V342" s="100">
        <f t="shared" si="93"/>
        <v>249472</v>
      </c>
      <c r="W342" s="100">
        <f t="shared" si="94"/>
        <v>0</v>
      </c>
      <c r="X342" s="100"/>
      <c r="Y342" s="100">
        <f t="shared" si="95"/>
        <v>245728</v>
      </c>
      <c r="Z342" s="102">
        <f>SUM(U342:Y342)</f>
        <v>710300</v>
      </c>
    </row>
    <row r="343" spans="1:26" ht="12.75" thickBot="1" x14ac:dyDescent="0.25">
      <c r="A343" s="111">
        <v>5111</v>
      </c>
      <c r="B343" s="140" t="s">
        <v>398</v>
      </c>
      <c r="C343" s="103">
        <v>5600</v>
      </c>
      <c r="D343" s="103">
        <v>31200</v>
      </c>
      <c r="E343" s="103"/>
      <c r="F343" s="103"/>
      <c r="G343" s="104">
        <f>SUM(C343:E343)</f>
        <v>36800</v>
      </c>
      <c r="H343" s="103">
        <v>5600</v>
      </c>
      <c r="I343" s="103">
        <v>31200</v>
      </c>
      <c r="J343" s="111"/>
      <c r="K343" s="111"/>
      <c r="L343" s="111"/>
      <c r="M343" s="105">
        <f>SUM(H343:L343)</f>
        <v>36800</v>
      </c>
      <c r="N343" s="103"/>
      <c r="O343" s="103"/>
      <c r="P343" s="103"/>
      <c r="Q343" s="103"/>
      <c r="R343" s="103"/>
      <c r="S343" s="103">
        <f t="shared" si="82"/>
        <v>0</v>
      </c>
      <c r="T343" s="101">
        <f t="shared" si="91"/>
        <v>0</v>
      </c>
      <c r="U343" s="106">
        <f t="shared" si="92"/>
        <v>5600</v>
      </c>
      <c r="V343" s="106">
        <f t="shared" si="93"/>
        <v>31200</v>
      </c>
      <c r="W343" s="106">
        <f t="shared" si="94"/>
        <v>0</v>
      </c>
      <c r="X343" s="106">
        <f t="shared" ref="X343:X403" si="101">K343-Q343</f>
        <v>0</v>
      </c>
      <c r="Y343" s="106">
        <f t="shared" si="95"/>
        <v>0</v>
      </c>
      <c r="Z343" s="106">
        <f t="shared" ref="Z343:Z403" si="102">SUM(U343:Y343)</f>
        <v>36800</v>
      </c>
    </row>
    <row r="344" spans="1:26" ht="12.75" thickBot="1" x14ac:dyDescent="0.25">
      <c r="A344" s="110">
        <v>5121</v>
      </c>
      <c r="B344" s="141" t="s">
        <v>399</v>
      </c>
      <c r="C344" s="107"/>
      <c r="D344" s="107"/>
      <c r="E344" s="107"/>
      <c r="F344" s="103"/>
      <c r="G344" s="104">
        <f t="shared" ref="G344:G403" si="103">SUM(C344:E344)</f>
        <v>0</v>
      </c>
      <c r="H344" s="107"/>
      <c r="I344" s="107"/>
      <c r="J344" s="110"/>
      <c r="K344" s="110"/>
      <c r="L344" s="110"/>
      <c r="M344" s="105">
        <f t="shared" ref="M344:M403" si="104">SUM(H344:L344)</f>
        <v>0</v>
      </c>
      <c r="N344" s="107"/>
      <c r="O344" s="107"/>
      <c r="P344" s="107"/>
      <c r="Q344" s="107"/>
      <c r="R344" s="107"/>
      <c r="S344" s="107">
        <f t="shared" si="82"/>
        <v>0</v>
      </c>
      <c r="T344" s="101" t="e">
        <f t="shared" si="91"/>
        <v>#DIV/0!</v>
      </c>
      <c r="U344" s="106">
        <f t="shared" si="92"/>
        <v>0</v>
      </c>
      <c r="V344" s="106">
        <f t="shared" si="93"/>
        <v>0</v>
      </c>
      <c r="W344" s="106">
        <f t="shared" si="94"/>
        <v>0</v>
      </c>
      <c r="X344" s="106">
        <f t="shared" si="101"/>
        <v>0</v>
      </c>
      <c r="Y344" s="106">
        <f t="shared" si="95"/>
        <v>0</v>
      </c>
      <c r="Z344" s="106">
        <f t="shared" si="102"/>
        <v>0</v>
      </c>
    </row>
    <row r="345" spans="1:26" ht="12.75" thickBot="1" x14ac:dyDescent="0.25">
      <c r="A345" s="110">
        <v>5131</v>
      </c>
      <c r="B345" s="141" t="s">
        <v>400</v>
      </c>
      <c r="C345" s="107"/>
      <c r="D345" s="107"/>
      <c r="E345" s="107"/>
      <c r="F345" s="103"/>
      <c r="G345" s="104">
        <f t="shared" si="103"/>
        <v>0</v>
      </c>
      <c r="H345" s="107"/>
      <c r="I345" s="107"/>
      <c r="J345" s="110"/>
      <c r="K345" s="110"/>
      <c r="L345" s="110"/>
      <c r="M345" s="105">
        <f t="shared" si="104"/>
        <v>0</v>
      </c>
      <c r="N345" s="107"/>
      <c r="O345" s="107"/>
      <c r="P345" s="107"/>
      <c r="Q345" s="107"/>
      <c r="R345" s="107"/>
      <c r="S345" s="107">
        <f t="shared" si="82"/>
        <v>0</v>
      </c>
      <c r="T345" s="101" t="e">
        <f t="shared" si="91"/>
        <v>#DIV/0!</v>
      </c>
      <c r="U345" s="106">
        <f t="shared" si="92"/>
        <v>0</v>
      </c>
      <c r="V345" s="106">
        <f t="shared" si="93"/>
        <v>0</v>
      </c>
      <c r="W345" s="106">
        <f t="shared" si="94"/>
        <v>0</v>
      </c>
      <c r="X345" s="106">
        <f t="shared" si="101"/>
        <v>0</v>
      </c>
      <c r="Y345" s="106">
        <f t="shared" si="95"/>
        <v>0</v>
      </c>
      <c r="Z345" s="106">
        <f t="shared" si="102"/>
        <v>0</v>
      </c>
    </row>
    <row r="346" spans="1:26" ht="12.75" thickBot="1" x14ac:dyDescent="0.25">
      <c r="A346" s="110">
        <v>5151</v>
      </c>
      <c r="B346" s="141" t="s">
        <v>401</v>
      </c>
      <c r="C346" s="107">
        <v>195700</v>
      </c>
      <c r="D346" s="107">
        <v>191272</v>
      </c>
      <c r="E346" s="107"/>
      <c r="F346" s="103"/>
      <c r="G346" s="104">
        <f t="shared" si="103"/>
        <v>386972</v>
      </c>
      <c r="H346" s="107">
        <v>195700</v>
      </c>
      <c r="I346" s="107">
        <v>191272</v>
      </c>
      <c r="J346" s="110"/>
      <c r="K346" s="110"/>
      <c r="L346" s="107">
        <v>208728</v>
      </c>
      <c r="M346" s="105">
        <f t="shared" si="104"/>
        <v>595700</v>
      </c>
      <c r="N346" s="107"/>
      <c r="O346" s="107"/>
      <c r="P346" s="107"/>
      <c r="Q346" s="107"/>
      <c r="R346" s="107"/>
      <c r="S346" s="107">
        <f t="shared" si="82"/>
        <v>0</v>
      </c>
      <c r="T346" s="101">
        <f t="shared" si="91"/>
        <v>0</v>
      </c>
      <c r="U346" s="106">
        <f t="shared" si="92"/>
        <v>195700</v>
      </c>
      <c r="V346" s="106">
        <f t="shared" si="93"/>
        <v>191272</v>
      </c>
      <c r="W346" s="106">
        <f t="shared" si="94"/>
        <v>0</v>
      </c>
      <c r="X346" s="106">
        <f t="shared" si="101"/>
        <v>0</v>
      </c>
      <c r="Y346" s="106">
        <f t="shared" si="95"/>
        <v>208728</v>
      </c>
      <c r="Z346" s="106">
        <f t="shared" si="102"/>
        <v>595700</v>
      </c>
    </row>
    <row r="347" spans="1:26" ht="12.75" thickBot="1" x14ac:dyDescent="0.25">
      <c r="A347" s="110">
        <v>5191</v>
      </c>
      <c r="B347" s="141" t="s">
        <v>402</v>
      </c>
      <c r="C347" s="107"/>
      <c r="D347" s="107"/>
      <c r="E347" s="107"/>
      <c r="F347" s="103"/>
      <c r="G347" s="104">
        <f t="shared" si="103"/>
        <v>0</v>
      </c>
      <c r="H347" s="107"/>
      <c r="I347" s="107"/>
      <c r="J347" s="110"/>
      <c r="K347" s="110"/>
      <c r="L347" s="110"/>
      <c r="M347" s="105">
        <f t="shared" si="104"/>
        <v>0</v>
      </c>
      <c r="N347" s="107"/>
      <c r="O347" s="107"/>
      <c r="P347" s="107"/>
      <c r="Q347" s="107"/>
      <c r="R347" s="107"/>
      <c r="S347" s="107">
        <f t="shared" si="82"/>
        <v>0</v>
      </c>
      <c r="T347" s="101" t="e">
        <f t="shared" si="91"/>
        <v>#DIV/0!</v>
      </c>
      <c r="U347" s="106">
        <f t="shared" si="92"/>
        <v>0</v>
      </c>
      <c r="V347" s="106">
        <f t="shared" si="93"/>
        <v>0</v>
      </c>
      <c r="W347" s="106">
        <f t="shared" si="94"/>
        <v>0</v>
      </c>
      <c r="X347" s="106">
        <f t="shared" si="101"/>
        <v>0</v>
      </c>
      <c r="Y347" s="106">
        <f t="shared" si="95"/>
        <v>0</v>
      </c>
      <c r="Z347" s="106">
        <f t="shared" si="102"/>
        <v>0</v>
      </c>
    </row>
    <row r="348" spans="1:26" ht="24.75" thickBot="1" x14ac:dyDescent="0.25">
      <c r="A348" s="110">
        <v>5192</v>
      </c>
      <c r="B348" s="141" t="s">
        <v>403</v>
      </c>
      <c r="C348" s="107"/>
      <c r="D348" s="107"/>
      <c r="E348" s="107"/>
      <c r="F348" s="103"/>
      <c r="G348" s="104">
        <f t="shared" si="103"/>
        <v>0</v>
      </c>
      <c r="H348" s="107"/>
      <c r="I348" s="107"/>
      <c r="J348" s="110"/>
      <c r="K348" s="110"/>
      <c r="L348" s="110"/>
      <c r="M348" s="105">
        <f t="shared" si="104"/>
        <v>0</v>
      </c>
      <c r="N348" s="107"/>
      <c r="O348" s="107"/>
      <c r="P348" s="107"/>
      <c r="Q348" s="107"/>
      <c r="R348" s="107"/>
      <c r="S348" s="107">
        <f t="shared" si="82"/>
        <v>0</v>
      </c>
      <c r="T348" s="101" t="e">
        <f t="shared" si="91"/>
        <v>#DIV/0!</v>
      </c>
      <c r="U348" s="106">
        <f t="shared" si="92"/>
        <v>0</v>
      </c>
      <c r="V348" s="106">
        <f t="shared" si="93"/>
        <v>0</v>
      </c>
      <c r="W348" s="106">
        <f t="shared" si="94"/>
        <v>0</v>
      </c>
      <c r="X348" s="106">
        <f t="shared" si="101"/>
        <v>0</v>
      </c>
      <c r="Y348" s="106">
        <f t="shared" si="95"/>
        <v>0</v>
      </c>
      <c r="Z348" s="106">
        <f t="shared" si="102"/>
        <v>0</v>
      </c>
    </row>
    <row r="349" spans="1:26" ht="12.75" thickBot="1" x14ac:dyDescent="0.25">
      <c r="A349" s="110">
        <v>5211</v>
      </c>
      <c r="B349" s="141" t="s">
        <v>404</v>
      </c>
      <c r="C349" s="107"/>
      <c r="D349" s="107">
        <v>27000</v>
      </c>
      <c r="E349" s="107"/>
      <c r="F349" s="103"/>
      <c r="G349" s="104">
        <f t="shared" si="103"/>
        <v>27000</v>
      </c>
      <c r="H349" s="107"/>
      <c r="I349" s="107">
        <v>27000</v>
      </c>
      <c r="J349" s="110"/>
      <c r="K349" s="110"/>
      <c r="L349" s="110"/>
      <c r="M349" s="105">
        <f t="shared" si="104"/>
        <v>27000</v>
      </c>
      <c r="N349" s="107"/>
      <c r="O349" s="107"/>
      <c r="P349" s="107"/>
      <c r="Q349" s="107"/>
      <c r="R349" s="107"/>
      <c r="S349" s="107">
        <f t="shared" si="82"/>
        <v>0</v>
      </c>
      <c r="T349" s="101">
        <f t="shared" si="91"/>
        <v>0</v>
      </c>
      <c r="U349" s="106">
        <f t="shared" si="92"/>
        <v>0</v>
      </c>
      <c r="V349" s="106">
        <f t="shared" si="93"/>
        <v>27000</v>
      </c>
      <c r="W349" s="106">
        <f t="shared" si="94"/>
        <v>0</v>
      </c>
      <c r="X349" s="106">
        <f t="shared" si="101"/>
        <v>0</v>
      </c>
      <c r="Y349" s="106">
        <f t="shared" si="95"/>
        <v>0</v>
      </c>
      <c r="Z349" s="106">
        <f t="shared" si="102"/>
        <v>27000</v>
      </c>
    </row>
    <row r="350" spans="1:26" ht="12.75" thickBot="1" x14ac:dyDescent="0.25">
      <c r="A350" s="110">
        <v>5221</v>
      </c>
      <c r="B350" s="141" t="s">
        <v>405</v>
      </c>
      <c r="C350" s="107"/>
      <c r="D350" s="107"/>
      <c r="E350" s="107"/>
      <c r="F350" s="103"/>
      <c r="G350" s="104">
        <f t="shared" si="103"/>
        <v>0</v>
      </c>
      <c r="H350" s="107"/>
      <c r="I350" s="107"/>
      <c r="J350" s="110"/>
      <c r="K350" s="110"/>
      <c r="L350" s="110"/>
      <c r="M350" s="105">
        <f t="shared" si="104"/>
        <v>0</v>
      </c>
      <c r="N350" s="107"/>
      <c r="O350" s="107"/>
      <c r="P350" s="107"/>
      <c r="Q350" s="107"/>
      <c r="R350" s="107"/>
      <c r="S350" s="107">
        <f t="shared" si="82"/>
        <v>0</v>
      </c>
      <c r="T350" s="101" t="e">
        <f t="shared" si="91"/>
        <v>#DIV/0!</v>
      </c>
      <c r="U350" s="106">
        <f t="shared" si="92"/>
        <v>0</v>
      </c>
      <c r="V350" s="106">
        <f t="shared" si="93"/>
        <v>0</v>
      </c>
      <c r="W350" s="106">
        <f t="shared" si="94"/>
        <v>0</v>
      </c>
      <c r="X350" s="106">
        <f t="shared" si="101"/>
        <v>0</v>
      </c>
      <c r="Y350" s="106">
        <f t="shared" si="95"/>
        <v>0</v>
      </c>
      <c r="Z350" s="106">
        <f t="shared" si="102"/>
        <v>0</v>
      </c>
    </row>
    <row r="351" spans="1:26" ht="12.75" thickBot="1" x14ac:dyDescent="0.25">
      <c r="A351" s="110">
        <v>5231</v>
      </c>
      <c r="B351" s="141" t="s">
        <v>406</v>
      </c>
      <c r="C351" s="107"/>
      <c r="D351" s="107"/>
      <c r="E351" s="107"/>
      <c r="F351" s="103"/>
      <c r="G351" s="104">
        <f t="shared" si="103"/>
        <v>0</v>
      </c>
      <c r="H351" s="107"/>
      <c r="I351" s="107"/>
      <c r="J351" s="110"/>
      <c r="K351" s="110"/>
      <c r="L351" s="110"/>
      <c r="M351" s="105">
        <f t="shared" si="104"/>
        <v>0</v>
      </c>
      <c r="N351" s="107"/>
      <c r="O351" s="107"/>
      <c r="P351" s="107"/>
      <c r="Q351" s="107"/>
      <c r="R351" s="107"/>
      <c r="S351" s="107">
        <f t="shared" si="82"/>
        <v>0</v>
      </c>
      <c r="T351" s="101" t="e">
        <f t="shared" si="91"/>
        <v>#DIV/0!</v>
      </c>
      <c r="U351" s="106">
        <f t="shared" si="92"/>
        <v>0</v>
      </c>
      <c r="V351" s="106">
        <f t="shared" si="93"/>
        <v>0</v>
      </c>
      <c r="W351" s="106">
        <f t="shared" si="94"/>
        <v>0</v>
      </c>
      <c r="X351" s="106">
        <f t="shared" si="101"/>
        <v>0</v>
      </c>
      <c r="Y351" s="106">
        <f t="shared" si="95"/>
        <v>0</v>
      </c>
      <c r="Z351" s="106">
        <f t="shared" si="102"/>
        <v>0</v>
      </c>
    </row>
    <row r="352" spans="1:26" ht="12.75" thickBot="1" x14ac:dyDescent="0.25">
      <c r="A352" s="110">
        <v>5291</v>
      </c>
      <c r="B352" s="141" t="s">
        <v>407</v>
      </c>
      <c r="C352" s="107">
        <v>13800</v>
      </c>
      <c r="D352" s="107"/>
      <c r="E352" s="107"/>
      <c r="F352" s="103"/>
      <c r="G352" s="104">
        <f t="shared" si="103"/>
        <v>13800</v>
      </c>
      <c r="H352" s="107">
        <v>13800</v>
      </c>
      <c r="I352" s="107"/>
      <c r="J352" s="110"/>
      <c r="K352" s="110"/>
      <c r="L352" s="110"/>
      <c r="M352" s="105">
        <f t="shared" si="104"/>
        <v>13800</v>
      </c>
      <c r="N352" s="107"/>
      <c r="O352" s="107"/>
      <c r="P352" s="107"/>
      <c r="Q352" s="107"/>
      <c r="R352" s="107"/>
      <c r="S352" s="107">
        <f t="shared" si="82"/>
        <v>0</v>
      </c>
      <c r="T352" s="101">
        <f t="shared" si="91"/>
        <v>0</v>
      </c>
      <c r="U352" s="106">
        <f t="shared" si="92"/>
        <v>13800</v>
      </c>
      <c r="V352" s="106">
        <f t="shared" si="93"/>
        <v>0</v>
      </c>
      <c r="W352" s="106">
        <f t="shared" si="94"/>
        <v>0</v>
      </c>
      <c r="X352" s="106">
        <f t="shared" si="101"/>
        <v>0</v>
      </c>
      <c r="Y352" s="106">
        <f t="shared" si="95"/>
        <v>0</v>
      </c>
      <c r="Z352" s="106">
        <f t="shared" si="102"/>
        <v>13800</v>
      </c>
    </row>
    <row r="353" spans="1:26" ht="12.75" thickBot="1" x14ac:dyDescent="0.25">
      <c r="A353" s="110">
        <v>5311</v>
      </c>
      <c r="B353" s="141" t="s">
        <v>408</v>
      </c>
      <c r="C353" s="107"/>
      <c r="D353" s="107"/>
      <c r="E353" s="107"/>
      <c r="F353" s="103"/>
      <c r="G353" s="104">
        <f t="shared" si="103"/>
        <v>0</v>
      </c>
      <c r="H353" s="107"/>
      <c r="I353" s="107"/>
      <c r="J353" s="110"/>
      <c r="K353" s="110"/>
      <c r="L353" s="110"/>
      <c r="M353" s="105">
        <f t="shared" si="104"/>
        <v>0</v>
      </c>
      <c r="N353" s="107"/>
      <c r="O353" s="107"/>
      <c r="P353" s="107"/>
      <c r="Q353" s="107"/>
      <c r="R353" s="107"/>
      <c r="S353" s="107">
        <f t="shared" si="82"/>
        <v>0</v>
      </c>
      <c r="T353" s="101" t="e">
        <f t="shared" si="91"/>
        <v>#DIV/0!</v>
      </c>
      <c r="U353" s="106">
        <f t="shared" si="92"/>
        <v>0</v>
      </c>
      <c r="V353" s="106">
        <f t="shared" si="93"/>
        <v>0</v>
      </c>
      <c r="W353" s="106">
        <f t="shared" si="94"/>
        <v>0</v>
      </c>
      <c r="X353" s="106">
        <f t="shared" si="101"/>
        <v>0</v>
      </c>
      <c r="Y353" s="106">
        <f t="shared" si="95"/>
        <v>0</v>
      </c>
      <c r="Z353" s="106">
        <f t="shared" si="102"/>
        <v>0</v>
      </c>
    </row>
    <row r="354" spans="1:26" ht="12.75" thickBot="1" x14ac:dyDescent="0.25">
      <c r="A354" s="110">
        <v>5321</v>
      </c>
      <c r="B354" s="141" t="s">
        <v>409</v>
      </c>
      <c r="C354" s="107"/>
      <c r="D354" s="107"/>
      <c r="E354" s="107"/>
      <c r="F354" s="103"/>
      <c r="G354" s="104">
        <f t="shared" si="103"/>
        <v>0</v>
      </c>
      <c r="H354" s="107"/>
      <c r="I354" s="107"/>
      <c r="J354" s="110"/>
      <c r="K354" s="110"/>
      <c r="L354" s="110"/>
      <c r="M354" s="105">
        <f t="shared" si="104"/>
        <v>0</v>
      </c>
      <c r="N354" s="107"/>
      <c r="O354" s="107"/>
      <c r="P354" s="107"/>
      <c r="Q354" s="107"/>
      <c r="R354" s="107"/>
      <c r="S354" s="107">
        <f t="shared" si="82"/>
        <v>0</v>
      </c>
      <c r="T354" s="101" t="e">
        <f t="shared" si="91"/>
        <v>#DIV/0!</v>
      </c>
      <c r="U354" s="106">
        <f t="shared" si="92"/>
        <v>0</v>
      </c>
      <c r="V354" s="106">
        <f t="shared" si="93"/>
        <v>0</v>
      </c>
      <c r="W354" s="106">
        <f t="shared" si="94"/>
        <v>0</v>
      </c>
      <c r="X354" s="106">
        <f t="shared" si="101"/>
        <v>0</v>
      </c>
      <c r="Y354" s="106">
        <f t="shared" si="95"/>
        <v>0</v>
      </c>
      <c r="Z354" s="106">
        <f t="shared" si="102"/>
        <v>0</v>
      </c>
    </row>
    <row r="355" spans="1:26" ht="24.75" thickBot="1" x14ac:dyDescent="0.25">
      <c r="A355" s="110">
        <v>5411</v>
      </c>
      <c r="B355" s="141" t="s">
        <v>410</v>
      </c>
      <c r="C355" s="107"/>
      <c r="D355" s="107"/>
      <c r="E355" s="107"/>
      <c r="F355" s="103"/>
      <c r="G355" s="104">
        <f t="shared" si="103"/>
        <v>0</v>
      </c>
      <c r="H355" s="107"/>
      <c r="I355" s="107"/>
      <c r="J355" s="110"/>
      <c r="K355" s="110"/>
      <c r="L355" s="110"/>
      <c r="M355" s="105">
        <f t="shared" si="104"/>
        <v>0</v>
      </c>
      <c r="N355" s="107"/>
      <c r="O355" s="107"/>
      <c r="P355" s="107"/>
      <c r="Q355" s="107"/>
      <c r="R355" s="107"/>
      <c r="S355" s="107">
        <f t="shared" si="82"/>
        <v>0</v>
      </c>
      <c r="T355" s="101" t="e">
        <f t="shared" si="91"/>
        <v>#DIV/0!</v>
      </c>
      <c r="U355" s="106">
        <f t="shared" si="92"/>
        <v>0</v>
      </c>
      <c r="V355" s="106">
        <f t="shared" si="93"/>
        <v>0</v>
      </c>
      <c r="W355" s="106">
        <f t="shared" si="94"/>
        <v>0</v>
      </c>
      <c r="X355" s="106">
        <f t="shared" si="101"/>
        <v>0</v>
      </c>
      <c r="Y355" s="106">
        <f t="shared" si="95"/>
        <v>0</v>
      </c>
      <c r="Z355" s="106">
        <f t="shared" si="102"/>
        <v>0</v>
      </c>
    </row>
    <row r="356" spans="1:26" ht="24.75" thickBot="1" x14ac:dyDescent="0.25">
      <c r="A356" s="110">
        <v>5412</v>
      </c>
      <c r="B356" s="141" t="s">
        <v>411</v>
      </c>
      <c r="C356" s="107"/>
      <c r="D356" s="107"/>
      <c r="E356" s="107"/>
      <c r="F356" s="103"/>
      <c r="G356" s="104">
        <f t="shared" si="103"/>
        <v>0</v>
      </c>
      <c r="H356" s="107"/>
      <c r="I356" s="107"/>
      <c r="J356" s="110"/>
      <c r="K356" s="110"/>
      <c r="L356" s="110"/>
      <c r="M356" s="105">
        <f t="shared" si="104"/>
        <v>0</v>
      </c>
      <c r="N356" s="107"/>
      <c r="O356" s="107"/>
      <c r="P356" s="107"/>
      <c r="Q356" s="107"/>
      <c r="R356" s="107"/>
      <c r="S356" s="107">
        <f t="shared" si="82"/>
        <v>0</v>
      </c>
      <c r="T356" s="101" t="e">
        <f t="shared" si="91"/>
        <v>#DIV/0!</v>
      </c>
      <c r="U356" s="106">
        <f t="shared" si="92"/>
        <v>0</v>
      </c>
      <c r="V356" s="106">
        <f t="shared" si="93"/>
        <v>0</v>
      </c>
      <c r="W356" s="106">
        <f t="shared" si="94"/>
        <v>0</v>
      </c>
      <c r="X356" s="106">
        <f t="shared" si="101"/>
        <v>0</v>
      </c>
      <c r="Y356" s="106">
        <f t="shared" si="95"/>
        <v>0</v>
      </c>
      <c r="Z356" s="106">
        <f t="shared" si="102"/>
        <v>0</v>
      </c>
    </row>
    <row r="357" spans="1:26" ht="24.75" thickBot="1" x14ac:dyDescent="0.25">
      <c r="A357" s="110">
        <v>5413</v>
      </c>
      <c r="B357" s="141" t="s">
        <v>412</v>
      </c>
      <c r="C357" s="107"/>
      <c r="D357" s="107"/>
      <c r="E357" s="107"/>
      <c r="F357" s="103"/>
      <c r="G357" s="104">
        <f t="shared" si="103"/>
        <v>0</v>
      </c>
      <c r="H357" s="107"/>
      <c r="I357" s="107"/>
      <c r="J357" s="110"/>
      <c r="K357" s="110"/>
      <c r="L357" s="110"/>
      <c r="M357" s="105">
        <f t="shared" si="104"/>
        <v>0</v>
      </c>
      <c r="N357" s="107"/>
      <c r="O357" s="107"/>
      <c r="P357" s="107"/>
      <c r="Q357" s="107"/>
      <c r="R357" s="107"/>
      <c r="S357" s="107">
        <f t="shared" si="82"/>
        <v>0</v>
      </c>
      <c r="T357" s="101" t="e">
        <f t="shared" si="91"/>
        <v>#DIV/0!</v>
      </c>
      <c r="U357" s="106">
        <f t="shared" si="92"/>
        <v>0</v>
      </c>
      <c r="V357" s="106">
        <f t="shared" si="93"/>
        <v>0</v>
      </c>
      <c r="W357" s="106">
        <f t="shared" si="94"/>
        <v>0</v>
      </c>
      <c r="X357" s="106">
        <f t="shared" si="101"/>
        <v>0</v>
      </c>
      <c r="Y357" s="106">
        <f t="shared" si="95"/>
        <v>0</v>
      </c>
      <c r="Z357" s="106">
        <f t="shared" si="102"/>
        <v>0</v>
      </c>
    </row>
    <row r="358" spans="1:26" ht="24.75" thickBot="1" x14ac:dyDescent="0.25">
      <c r="A358" s="110">
        <v>5414</v>
      </c>
      <c r="B358" s="141" t="s">
        <v>413</v>
      </c>
      <c r="C358" s="107"/>
      <c r="D358" s="107"/>
      <c r="E358" s="107"/>
      <c r="F358" s="103"/>
      <c r="G358" s="104">
        <f t="shared" si="103"/>
        <v>0</v>
      </c>
      <c r="H358" s="107"/>
      <c r="I358" s="107"/>
      <c r="J358" s="110"/>
      <c r="K358" s="110"/>
      <c r="L358" s="110"/>
      <c r="M358" s="105">
        <f t="shared" si="104"/>
        <v>0</v>
      </c>
      <c r="N358" s="107"/>
      <c r="O358" s="107"/>
      <c r="P358" s="107"/>
      <c r="Q358" s="107"/>
      <c r="R358" s="107"/>
      <c r="S358" s="107">
        <f t="shared" si="82"/>
        <v>0</v>
      </c>
      <c r="T358" s="101" t="e">
        <f t="shared" si="91"/>
        <v>#DIV/0!</v>
      </c>
      <c r="U358" s="106">
        <f t="shared" si="92"/>
        <v>0</v>
      </c>
      <c r="V358" s="106">
        <f t="shared" si="93"/>
        <v>0</v>
      </c>
      <c r="W358" s="106">
        <f t="shared" si="94"/>
        <v>0</v>
      </c>
      <c r="X358" s="106">
        <f t="shared" si="101"/>
        <v>0</v>
      </c>
      <c r="Y358" s="106">
        <f t="shared" si="95"/>
        <v>0</v>
      </c>
      <c r="Z358" s="106">
        <f t="shared" si="102"/>
        <v>0</v>
      </c>
    </row>
    <row r="359" spans="1:26" ht="12.75" thickBot="1" x14ac:dyDescent="0.25">
      <c r="A359" s="110">
        <v>5421</v>
      </c>
      <c r="B359" s="141" t="s">
        <v>414</v>
      </c>
      <c r="C359" s="107"/>
      <c r="D359" s="107"/>
      <c r="E359" s="107"/>
      <c r="F359" s="103"/>
      <c r="G359" s="104">
        <f t="shared" si="103"/>
        <v>0</v>
      </c>
      <c r="H359" s="107"/>
      <c r="I359" s="107"/>
      <c r="J359" s="110"/>
      <c r="K359" s="110"/>
      <c r="L359" s="110"/>
      <c r="M359" s="105">
        <f t="shared" si="104"/>
        <v>0</v>
      </c>
      <c r="N359" s="107"/>
      <c r="O359" s="107"/>
      <c r="P359" s="107"/>
      <c r="Q359" s="107"/>
      <c r="R359" s="107"/>
      <c r="S359" s="107">
        <f t="shared" si="82"/>
        <v>0</v>
      </c>
      <c r="T359" s="101" t="e">
        <f t="shared" si="91"/>
        <v>#DIV/0!</v>
      </c>
      <c r="U359" s="106">
        <f t="shared" si="92"/>
        <v>0</v>
      </c>
      <c r="V359" s="106">
        <f t="shared" si="93"/>
        <v>0</v>
      </c>
      <c r="W359" s="106">
        <f t="shared" si="94"/>
        <v>0</v>
      </c>
      <c r="X359" s="106">
        <f t="shared" si="101"/>
        <v>0</v>
      </c>
      <c r="Y359" s="106">
        <f t="shared" si="95"/>
        <v>0</v>
      </c>
      <c r="Z359" s="106">
        <f t="shared" si="102"/>
        <v>0</v>
      </c>
    </row>
    <row r="360" spans="1:26" ht="24.75" thickBot="1" x14ac:dyDescent="0.25">
      <c r="A360" s="110">
        <v>5431</v>
      </c>
      <c r="B360" s="141" t="s">
        <v>415</v>
      </c>
      <c r="C360" s="107"/>
      <c r="D360" s="107"/>
      <c r="E360" s="107"/>
      <c r="F360" s="103"/>
      <c r="G360" s="104">
        <f t="shared" si="103"/>
        <v>0</v>
      </c>
      <c r="H360" s="107"/>
      <c r="I360" s="107"/>
      <c r="J360" s="110"/>
      <c r="K360" s="110"/>
      <c r="L360" s="110"/>
      <c r="M360" s="105">
        <f t="shared" si="104"/>
        <v>0</v>
      </c>
      <c r="N360" s="107"/>
      <c r="O360" s="107"/>
      <c r="P360" s="107"/>
      <c r="Q360" s="107"/>
      <c r="R360" s="107"/>
      <c r="S360" s="107">
        <f t="shared" si="82"/>
        <v>0</v>
      </c>
      <c r="T360" s="101" t="e">
        <f t="shared" si="91"/>
        <v>#DIV/0!</v>
      </c>
      <c r="U360" s="106">
        <f t="shared" si="92"/>
        <v>0</v>
      </c>
      <c r="V360" s="106">
        <f t="shared" si="93"/>
        <v>0</v>
      </c>
      <c r="W360" s="106">
        <f t="shared" si="94"/>
        <v>0</v>
      </c>
      <c r="X360" s="106">
        <f t="shared" si="101"/>
        <v>0</v>
      </c>
      <c r="Y360" s="106">
        <f t="shared" si="95"/>
        <v>0</v>
      </c>
      <c r="Z360" s="106">
        <f t="shared" si="102"/>
        <v>0</v>
      </c>
    </row>
    <row r="361" spans="1:26" ht="24.75" thickBot="1" x14ac:dyDescent="0.25">
      <c r="A361" s="110">
        <v>5432</v>
      </c>
      <c r="B361" s="141" t="s">
        <v>416</v>
      </c>
      <c r="C361" s="107"/>
      <c r="D361" s="107"/>
      <c r="E361" s="107"/>
      <c r="F361" s="103"/>
      <c r="G361" s="104">
        <f t="shared" si="103"/>
        <v>0</v>
      </c>
      <c r="H361" s="107"/>
      <c r="I361" s="107"/>
      <c r="J361" s="110"/>
      <c r="K361" s="110"/>
      <c r="L361" s="110"/>
      <c r="M361" s="105">
        <f t="shared" si="104"/>
        <v>0</v>
      </c>
      <c r="N361" s="107"/>
      <c r="O361" s="107"/>
      <c r="P361" s="107"/>
      <c r="Q361" s="107"/>
      <c r="R361" s="107"/>
      <c r="S361" s="107">
        <f t="shared" si="82"/>
        <v>0</v>
      </c>
      <c r="T361" s="101" t="e">
        <f t="shared" si="91"/>
        <v>#DIV/0!</v>
      </c>
      <c r="U361" s="106">
        <f t="shared" si="92"/>
        <v>0</v>
      </c>
      <c r="V361" s="106">
        <f t="shared" si="93"/>
        <v>0</v>
      </c>
      <c r="W361" s="106">
        <f t="shared" si="94"/>
        <v>0</v>
      </c>
      <c r="X361" s="106">
        <f t="shared" si="101"/>
        <v>0</v>
      </c>
      <c r="Y361" s="106">
        <f t="shared" si="95"/>
        <v>0</v>
      </c>
      <c r="Z361" s="106">
        <f t="shared" si="102"/>
        <v>0</v>
      </c>
    </row>
    <row r="362" spans="1:26" ht="12.75" thickBot="1" x14ac:dyDescent="0.25">
      <c r="A362" s="110">
        <v>5441</v>
      </c>
      <c r="B362" s="141" t="s">
        <v>417</v>
      </c>
      <c r="C362" s="107"/>
      <c r="D362" s="107"/>
      <c r="E362" s="107"/>
      <c r="F362" s="103"/>
      <c r="G362" s="104">
        <f t="shared" si="103"/>
        <v>0</v>
      </c>
      <c r="H362" s="107"/>
      <c r="I362" s="107"/>
      <c r="J362" s="110"/>
      <c r="K362" s="110"/>
      <c r="L362" s="110"/>
      <c r="M362" s="105">
        <f t="shared" si="104"/>
        <v>0</v>
      </c>
      <c r="N362" s="107"/>
      <c r="O362" s="107"/>
      <c r="P362" s="107"/>
      <c r="Q362" s="107"/>
      <c r="R362" s="107"/>
      <c r="S362" s="107">
        <f t="shared" si="82"/>
        <v>0</v>
      </c>
      <c r="T362" s="101" t="e">
        <f t="shared" si="91"/>
        <v>#DIV/0!</v>
      </c>
      <c r="U362" s="106">
        <f t="shared" si="92"/>
        <v>0</v>
      </c>
      <c r="V362" s="106">
        <f t="shared" si="93"/>
        <v>0</v>
      </c>
      <c r="W362" s="106">
        <f t="shared" si="94"/>
        <v>0</v>
      </c>
      <c r="X362" s="106">
        <f t="shared" si="101"/>
        <v>0</v>
      </c>
      <c r="Y362" s="106">
        <f t="shared" si="95"/>
        <v>0</v>
      </c>
      <c r="Z362" s="106">
        <f t="shared" si="102"/>
        <v>0</v>
      </c>
    </row>
    <row r="363" spans="1:26" ht="24.75" thickBot="1" x14ac:dyDescent="0.25">
      <c r="A363" s="110">
        <v>5451</v>
      </c>
      <c r="B363" s="141" t="s">
        <v>418</v>
      </c>
      <c r="C363" s="107"/>
      <c r="D363" s="107"/>
      <c r="E363" s="107"/>
      <c r="F363" s="103"/>
      <c r="G363" s="104">
        <f t="shared" si="103"/>
        <v>0</v>
      </c>
      <c r="H363" s="107"/>
      <c r="I363" s="107"/>
      <c r="J363" s="110"/>
      <c r="K363" s="110"/>
      <c r="L363" s="110"/>
      <c r="M363" s="105">
        <f t="shared" si="104"/>
        <v>0</v>
      </c>
      <c r="N363" s="107"/>
      <c r="O363" s="107"/>
      <c r="P363" s="107"/>
      <c r="Q363" s="107"/>
      <c r="R363" s="107"/>
      <c r="S363" s="107">
        <f t="shared" si="82"/>
        <v>0</v>
      </c>
      <c r="T363" s="101" t="e">
        <f t="shared" si="91"/>
        <v>#DIV/0!</v>
      </c>
      <c r="U363" s="106">
        <f t="shared" si="92"/>
        <v>0</v>
      </c>
      <c r="V363" s="106">
        <f t="shared" si="93"/>
        <v>0</v>
      </c>
      <c r="W363" s="106">
        <f t="shared" si="94"/>
        <v>0</v>
      </c>
      <c r="X363" s="106">
        <f t="shared" si="101"/>
        <v>0</v>
      </c>
      <c r="Y363" s="106">
        <f t="shared" si="95"/>
        <v>0</v>
      </c>
      <c r="Z363" s="106">
        <f t="shared" si="102"/>
        <v>0</v>
      </c>
    </row>
    <row r="364" spans="1:26" ht="12.75" thickBot="1" x14ac:dyDescent="0.25">
      <c r="A364" s="110">
        <v>5452</v>
      </c>
      <c r="B364" s="141" t="s">
        <v>419</v>
      </c>
      <c r="C364" s="107"/>
      <c r="D364" s="107"/>
      <c r="E364" s="107"/>
      <c r="F364" s="103"/>
      <c r="G364" s="104">
        <f t="shared" si="103"/>
        <v>0</v>
      </c>
      <c r="H364" s="107"/>
      <c r="I364" s="107"/>
      <c r="J364" s="110"/>
      <c r="K364" s="110"/>
      <c r="L364" s="110"/>
      <c r="M364" s="105">
        <f t="shared" si="104"/>
        <v>0</v>
      </c>
      <c r="N364" s="107"/>
      <c r="O364" s="107"/>
      <c r="P364" s="107"/>
      <c r="Q364" s="107"/>
      <c r="R364" s="107"/>
      <c r="S364" s="107">
        <f t="shared" si="82"/>
        <v>0</v>
      </c>
      <c r="T364" s="101" t="e">
        <f t="shared" si="91"/>
        <v>#DIV/0!</v>
      </c>
      <c r="U364" s="106">
        <f t="shared" si="92"/>
        <v>0</v>
      </c>
      <c r="V364" s="106">
        <f t="shared" si="93"/>
        <v>0</v>
      </c>
      <c r="W364" s="106">
        <f t="shared" si="94"/>
        <v>0</v>
      </c>
      <c r="X364" s="106">
        <f t="shared" si="101"/>
        <v>0</v>
      </c>
      <c r="Y364" s="106">
        <f t="shared" si="95"/>
        <v>0</v>
      </c>
      <c r="Z364" s="106">
        <f t="shared" si="102"/>
        <v>0</v>
      </c>
    </row>
    <row r="365" spans="1:26" ht="12.75" thickBot="1" x14ac:dyDescent="0.25">
      <c r="A365" s="110">
        <v>5491</v>
      </c>
      <c r="B365" s="141" t="s">
        <v>420</v>
      </c>
      <c r="C365" s="107"/>
      <c r="D365" s="107"/>
      <c r="E365" s="107"/>
      <c r="F365" s="103"/>
      <c r="G365" s="104">
        <f t="shared" si="103"/>
        <v>0</v>
      </c>
      <c r="H365" s="107"/>
      <c r="I365" s="107"/>
      <c r="J365" s="110"/>
      <c r="K365" s="110"/>
      <c r="L365" s="110"/>
      <c r="M365" s="105">
        <f t="shared" si="104"/>
        <v>0</v>
      </c>
      <c r="N365" s="107"/>
      <c r="O365" s="107"/>
      <c r="P365" s="107"/>
      <c r="Q365" s="107"/>
      <c r="R365" s="107"/>
      <c r="S365" s="107">
        <f t="shared" si="82"/>
        <v>0</v>
      </c>
      <c r="T365" s="101" t="e">
        <f t="shared" si="91"/>
        <v>#DIV/0!</v>
      </c>
      <c r="U365" s="106">
        <f t="shared" si="92"/>
        <v>0</v>
      </c>
      <c r="V365" s="106">
        <f t="shared" si="93"/>
        <v>0</v>
      </c>
      <c r="W365" s="106">
        <f t="shared" si="94"/>
        <v>0</v>
      </c>
      <c r="X365" s="106">
        <f t="shared" si="101"/>
        <v>0</v>
      </c>
      <c r="Y365" s="106">
        <f t="shared" si="95"/>
        <v>0</v>
      </c>
      <c r="Z365" s="106">
        <f t="shared" si="102"/>
        <v>0</v>
      </c>
    </row>
    <row r="366" spans="1:26" ht="12.75" thickBot="1" x14ac:dyDescent="0.25">
      <c r="A366" s="110">
        <v>5511</v>
      </c>
      <c r="B366" s="141" t="s">
        <v>421</v>
      </c>
      <c r="C366" s="107"/>
      <c r="D366" s="107"/>
      <c r="E366" s="107"/>
      <c r="F366" s="103"/>
      <c r="G366" s="104">
        <f t="shared" si="103"/>
        <v>0</v>
      </c>
      <c r="H366" s="107"/>
      <c r="I366" s="107"/>
      <c r="J366" s="110"/>
      <c r="K366" s="110"/>
      <c r="L366" s="110"/>
      <c r="M366" s="105">
        <f t="shared" si="104"/>
        <v>0</v>
      </c>
      <c r="N366" s="107"/>
      <c r="O366" s="107"/>
      <c r="P366" s="107"/>
      <c r="Q366" s="107"/>
      <c r="R366" s="107"/>
      <c r="S366" s="107">
        <f t="shared" si="82"/>
        <v>0</v>
      </c>
      <c r="T366" s="101" t="e">
        <f t="shared" si="91"/>
        <v>#DIV/0!</v>
      </c>
      <c r="U366" s="106">
        <f t="shared" si="92"/>
        <v>0</v>
      </c>
      <c r="V366" s="106">
        <f t="shared" si="93"/>
        <v>0</v>
      </c>
      <c r="W366" s="106">
        <f t="shared" si="94"/>
        <v>0</v>
      </c>
      <c r="X366" s="106">
        <f t="shared" si="101"/>
        <v>0</v>
      </c>
      <c r="Y366" s="106">
        <f t="shared" si="95"/>
        <v>0</v>
      </c>
      <c r="Z366" s="106">
        <f t="shared" si="102"/>
        <v>0</v>
      </c>
    </row>
    <row r="367" spans="1:26" ht="12.75" thickBot="1" x14ac:dyDescent="0.25">
      <c r="A367" s="110">
        <v>5611</v>
      </c>
      <c r="B367" s="141" t="s">
        <v>422</v>
      </c>
      <c r="C367" s="107"/>
      <c r="D367" s="107"/>
      <c r="E367" s="107"/>
      <c r="F367" s="103"/>
      <c r="G367" s="104">
        <f t="shared" si="103"/>
        <v>0</v>
      </c>
      <c r="H367" s="107"/>
      <c r="I367" s="107"/>
      <c r="J367" s="110"/>
      <c r="K367" s="110"/>
      <c r="L367" s="110"/>
      <c r="M367" s="105">
        <f t="shared" si="104"/>
        <v>0</v>
      </c>
      <c r="N367" s="107"/>
      <c r="O367" s="107"/>
      <c r="P367" s="107"/>
      <c r="Q367" s="107"/>
      <c r="R367" s="107"/>
      <c r="S367" s="107">
        <f t="shared" si="82"/>
        <v>0</v>
      </c>
      <c r="T367" s="101" t="e">
        <f t="shared" si="91"/>
        <v>#DIV/0!</v>
      </c>
      <c r="U367" s="106">
        <f t="shared" si="92"/>
        <v>0</v>
      </c>
      <c r="V367" s="106">
        <f t="shared" si="93"/>
        <v>0</v>
      </c>
      <c r="W367" s="106">
        <f t="shared" si="94"/>
        <v>0</v>
      </c>
      <c r="X367" s="106">
        <f t="shared" si="101"/>
        <v>0</v>
      </c>
      <c r="Y367" s="106">
        <f t="shared" si="95"/>
        <v>0</v>
      </c>
      <c r="Z367" s="106">
        <f t="shared" si="102"/>
        <v>0</v>
      </c>
    </row>
    <row r="368" spans="1:26" ht="12.75" thickBot="1" x14ac:dyDescent="0.25">
      <c r="A368" s="110">
        <v>5621</v>
      </c>
      <c r="B368" s="141" t="s">
        <v>423</v>
      </c>
      <c r="C368" s="107"/>
      <c r="D368" s="107"/>
      <c r="E368" s="107"/>
      <c r="F368" s="103"/>
      <c r="G368" s="104">
        <f t="shared" si="103"/>
        <v>0</v>
      </c>
      <c r="H368" s="107"/>
      <c r="I368" s="107"/>
      <c r="J368" s="110"/>
      <c r="K368" s="110"/>
      <c r="L368" s="110"/>
      <c r="M368" s="105">
        <f t="shared" si="104"/>
        <v>0</v>
      </c>
      <c r="N368" s="107"/>
      <c r="O368" s="107"/>
      <c r="P368" s="107"/>
      <c r="Q368" s="107"/>
      <c r="R368" s="107"/>
      <c r="S368" s="107">
        <f t="shared" si="82"/>
        <v>0</v>
      </c>
      <c r="T368" s="101" t="e">
        <f t="shared" si="91"/>
        <v>#DIV/0!</v>
      </c>
      <c r="U368" s="106">
        <f t="shared" si="92"/>
        <v>0</v>
      </c>
      <c r="V368" s="106">
        <f t="shared" si="93"/>
        <v>0</v>
      </c>
      <c r="W368" s="106">
        <f t="shared" si="94"/>
        <v>0</v>
      </c>
      <c r="X368" s="106">
        <f t="shared" si="101"/>
        <v>0</v>
      </c>
      <c r="Y368" s="106">
        <f t="shared" si="95"/>
        <v>0</v>
      </c>
      <c r="Z368" s="106">
        <f t="shared" si="102"/>
        <v>0</v>
      </c>
    </row>
    <row r="369" spans="1:26" ht="12.75" thickBot="1" x14ac:dyDescent="0.25">
      <c r="A369" s="110">
        <v>5631</v>
      </c>
      <c r="B369" s="141" t="s">
        <v>424</v>
      </c>
      <c r="C369" s="107"/>
      <c r="D369" s="107"/>
      <c r="E369" s="107"/>
      <c r="F369" s="103"/>
      <c r="G369" s="104">
        <f t="shared" si="103"/>
        <v>0</v>
      </c>
      <c r="H369" s="107"/>
      <c r="I369" s="107"/>
      <c r="J369" s="110"/>
      <c r="K369" s="110"/>
      <c r="L369" s="110"/>
      <c r="M369" s="105">
        <f t="shared" si="104"/>
        <v>0</v>
      </c>
      <c r="N369" s="107"/>
      <c r="O369" s="107"/>
      <c r="P369" s="107"/>
      <c r="Q369" s="107"/>
      <c r="R369" s="107"/>
      <c r="S369" s="107">
        <f t="shared" si="82"/>
        <v>0</v>
      </c>
      <c r="T369" s="101" t="e">
        <f t="shared" si="91"/>
        <v>#DIV/0!</v>
      </c>
      <c r="U369" s="106">
        <f t="shared" si="92"/>
        <v>0</v>
      </c>
      <c r="V369" s="106">
        <f t="shared" si="93"/>
        <v>0</v>
      </c>
      <c r="W369" s="106">
        <f t="shared" si="94"/>
        <v>0</v>
      </c>
      <c r="X369" s="106">
        <f t="shared" si="101"/>
        <v>0</v>
      </c>
      <c r="Y369" s="106">
        <f t="shared" si="95"/>
        <v>0</v>
      </c>
      <c r="Z369" s="106">
        <f t="shared" si="102"/>
        <v>0</v>
      </c>
    </row>
    <row r="370" spans="1:26" ht="24.75" thickBot="1" x14ac:dyDescent="0.25">
      <c r="A370" s="110">
        <v>5641</v>
      </c>
      <c r="B370" s="141" t="s">
        <v>425</v>
      </c>
      <c r="C370" s="107"/>
      <c r="D370" s="107"/>
      <c r="E370" s="107"/>
      <c r="F370" s="103"/>
      <c r="G370" s="104">
        <f t="shared" si="103"/>
        <v>0</v>
      </c>
      <c r="H370" s="107"/>
      <c r="I370" s="107"/>
      <c r="J370" s="110"/>
      <c r="K370" s="110"/>
      <c r="L370" s="110"/>
      <c r="M370" s="105">
        <f t="shared" si="104"/>
        <v>0</v>
      </c>
      <c r="N370" s="107"/>
      <c r="O370" s="107"/>
      <c r="P370" s="107"/>
      <c r="Q370" s="107"/>
      <c r="R370" s="107"/>
      <c r="S370" s="107">
        <f t="shared" ref="S370:S403" si="105">SUM(N370:R370)</f>
        <v>0</v>
      </c>
      <c r="T370" s="101" t="e">
        <f t="shared" si="91"/>
        <v>#DIV/0!</v>
      </c>
      <c r="U370" s="106">
        <f t="shared" ref="U370:U403" si="106">H370-N370</f>
        <v>0</v>
      </c>
      <c r="V370" s="106">
        <f t="shared" ref="V370:V403" si="107">+I370-O370</f>
        <v>0</v>
      </c>
      <c r="W370" s="106">
        <f t="shared" ref="W370:W403" si="108">J370-P370</f>
        <v>0</v>
      </c>
      <c r="X370" s="106">
        <f t="shared" si="101"/>
        <v>0</v>
      </c>
      <c r="Y370" s="106">
        <f t="shared" ref="Y370:Y403" si="109">L370-R370</f>
        <v>0</v>
      </c>
      <c r="Z370" s="106">
        <f t="shared" si="102"/>
        <v>0</v>
      </c>
    </row>
    <row r="371" spans="1:26" ht="12.75" thickBot="1" x14ac:dyDescent="0.25">
      <c r="A371" s="110">
        <v>5651</v>
      </c>
      <c r="B371" s="141" t="s">
        <v>426</v>
      </c>
      <c r="C371" s="107"/>
      <c r="D371" s="107"/>
      <c r="E371" s="107"/>
      <c r="F371" s="103"/>
      <c r="G371" s="104">
        <f t="shared" si="103"/>
        <v>0</v>
      </c>
      <c r="H371" s="107"/>
      <c r="I371" s="107"/>
      <c r="J371" s="110"/>
      <c r="K371" s="110"/>
      <c r="L371" s="110"/>
      <c r="M371" s="105">
        <f t="shared" si="104"/>
        <v>0</v>
      </c>
      <c r="N371" s="107"/>
      <c r="O371" s="107"/>
      <c r="P371" s="107"/>
      <c r="Q371" s="107"/>
      <c r="R371" s="107"/>
      <c r="S371" s="107">
        <f t="shared" si="105"/>
        <v>0</v>
      </c>
      <c r="T371" s="101" t="e">
        <f t="shared" si="91"/>
        <v>#DIV/0!</v>
      </c>
      <c r="U371" s="106">
        <f t="shared" si="106"/>
        <v>0</v>
      </c>
      <c r="V371" s="106">
        <f t="shared" si="107"/>
        <v>0</v>
      </c>
      <c r="W371" s="106">
        <f t="shared" si="108"/>
        <v>0</v>
      </c>
      <c r="X371" s="106">
        <f t="shared" si="101"/>
        <v>0</v>
      </c>
      <c r="Y371" s="106">
        <f t="shared" si="109"/>
        <v>0</v>
      </c>
      <c r="Z371" s="106">
        <f t="shared" si="102"/>
        <v>0</v>
      </c>
    </row>
    <row r="372" spans="1:26" ht="24.75" thickBot="1" x14ac:dyDescent="0.25">
      <c r="A372" s="110">
        <v>5661</v>
      </c>
      <c r="B372" s="141" t="s">
        <v>427</v>
      </c>
      <c r="C372" s="107"/>
      <c r="D372" s="107"/>
      <c r="E372" s="107"/>
      <c r="F372" s="103"/>
      <c r="G372" s="104">
        <f t="shared" si="103"/>
        <v>0</v>
      </c>
      <c r="H372" s="107"/>
      <c r="I372" s="107"/>
      <c r="J372" s="110"/>
      <c r="K372" s="110"/>
      <c r="L372" s="110"/>
      <c r="M372" s="105">
        <f t="shared" si="104"/>
        <v>0</v>
      </c>
      <c r="N372" s="107"/>
      <c r="O372" s="107"/>
      <c r="P372" s="107"/>
      <c r="Q372" s="107"/>
      <c r="R372" s="107"/>
      <c r="S372" s="107">
        <f t="shared" si="105"/>
        <v>0</v>
      </c>
      <c r="T372" s="101" t="e">
        <f t="shared" si="91"/>
        <v>#DIV/0!</v>
      </c>
      <c r="U372" s="106">
        <f t="shared" si="106"/>
        <v>0</v>
      </c>
      <c r="V372" s="106">
        <f t="shared" si="107"/>
        <v>0</v>
      </c>
      <c r="W372" s="106">
        <f t="shared" si="108"/>
        <v>0</v>
      </c>
      <c r="X372" s="106">
        <f t="shared" si="101"/>
        <v>0</v>
      </c>
      <c r="Y372" s="106">
        <f t="shared" si="109"/>
        <v>0</v>
      </c>
      <c r="Z372" s="106">
        <f t="shared" si="102"/>
        <v>0</v>
      </c>
    </row>
    <row r="373" spans="1:26" ht="12.75" thickBot="1" x14ac:dyDescent="0.25">
      <c r="A373" s="110">
        <v>5671</v>
      </c>
      <c r="B373" s="141" t="s">
        <v>428</v>
      </c>
      <c r="C373" s="107"/>
      <c r="D373" s="107"/>
      <c r="E373" s="107"/>
      <c r="F373" s="103"/>
      <c r="G373" s="104">
        <f t="shared" si="103"/>
        <v>0</v>
      </c>
      <c r="H373" s="107"/>
      <c r="I373" s="107"/>
      <c r="J373" s="110"/>
      <c r="K373" s="110"/>
      <c r="L373" s="110"/>
      <c r="M373" s="105">
        <f t="shared" si="104"/>
        <v>0</v>
      </c>
      <c r="N373" s="107"/>
      <c r="O373" s="107"/>
      <c r="P373" s="107"/>
      <c r="Q373" s="107"/>
      <c r="R373" s="107"/>
      <c r="S373" s="107">
        <f t="shared" si="105"/>
        <v>0</v>
      </c>
      <c r="T373" s="101" t="e">
        <f t="shared" si="91"/>
        <v>#DIV/0!</v>
      </c>
      <c r="U373" s="106">
        <f t="shared" si="106"/>
        <v>0</v>
      </c>
      <c r="V373" s="106">
        <f t="shared" si="107"/>
        <v>0</v>
      </c>
      <c r="W373" s="106">
        <f t="shared" si="108"/>
        <v>0</v>
      </c>
      <c r="X373" s="106">
        <f t="shared" si="101"/>
        <v>0</v>
      </c>
      <c r="Y373" s="106">
        <f t="shared" si="109"/>
        <v>0</v>
      </c>
      <c r="Z373" s="106">
        <f t="shared" si="102"/>
        <v>0</v>
      </c>
    </row>
    <row r="374" spans="1:26" ht="12.75" thickBot="1" x14ac:dyDescent="0.25">
      <c r="A374" s="110">
        <v>5672</v>
      </c>
      <c r="B374" s="141" t="s">
        <v>429</v>
      </c>
      <c r="C374" s="107"/>
      <c r="D374" s="107"/>
      <c r="E374" s="107"/>
      <c r="F374" s="103"/>
      <c r="G374" s="104">
        <f t="shared" si="103"/>
        <v>0</v>
      </c>
      <c r="H374" s="107"/>
      <c r="I374" s="107"/>
      <c r="J374" s="110"/>
      <c r="K374" s="110"/>
      <c r="L374" s="110"/>
      <c r="M374" s="105">
        <f t="shared" si="104"/>
        <v>0</v>
      </c>
      <c r="N374" s="107"/>
      <c r="O374" s="107"/>
      <c r="P374" s="107"/>
      <c r="Q374" s="107"/>
      <c r="R374" s="107"/>
      <c r="S374" s="107">
        <f t="shared" si="105"/>
        <v>0</v>
      </c>
      <c r="T374" s="101" t="e">
        <f t="shared" si="91"/>
        <v>#DIV/0!</v>
      </c>
      <c r="U374" s="106">
        <f t="shared" si="106"/>
        <v>0</v>
      </c>
      <c r="V374" s="106">
        <f t="shared" si="107"/>
        <v>0</v>
      </c>
      <c r="W374" s="106">
        <f t="shared" si="108"/>
        <v>0</v>
      </c>
      <c r="X374" s="106">
        <f t="shared" si="101"/>
        <v>0</v>
      </c>
      <c r="Y374" s="106">
        <f t="shared" si="109"/>
        <v>0</v>
      </c>
      <c r="Z374" s="106">
        <f t="shared" si="102"/>
        <v>0</v>
      </c>
    </row>
    <row r="375" spans="1:26" ht="12.75" thickBot="1" x14ac:dyDescent="0.25">
      <c r="A375" s="110">
        <v>5691</v>
      </c>
      <c r="B375" s="141" t="s">
        <v>430</v>
      </c>
      <c r="C375" s="107"/>
      <c r="D375" s="107"/>
      <c r="E375" s="107"/>
      <c r="F375" s="103"/>
      <c r="G375" s="104">
        <f t="shared" si="103"/>
        <v>0</v>
      </c>
      <c r="H375" s="107"/>
      <c r="I375" s="107"/>
      <c r="J375" s="110"/>
      <c r="K375" s="110"/>
      <c r="L375" s="110"/>
      <c r="M375" s="105">
        <f t="shared" si="104"/>
        <v>0</v>
      </c>
      <c r="N375" s="107"/>
      <c r="O375" s="107"/>
      <c r="P375" s="107"/>
      <c r="Q375" s="107"/>
      <c r="R375" s="107"/>
      <c r="S375" s="107">
        <f t="shared" si="105"/>
        <v>0</v>
      </c>
      <c r="T375" s="101" t="e">
        <f t="shared" si="91"/>
        <v>#DIV/0!</v>
      </c>
      <c r="U375" s="106">
        <f t="shared" si="106"/>
        <v>0</v>
      </c>
      <c r="V375" s="106">
        <f t="shared" si="107"/>
        <v>0</v>
      </c>
      <c r="W375" s="106">
        <f t="shared" si="108"/>
        <v>0</v>
      </c>
      <c r="X375" s="106">
        <f t="shared" si="101"/>
        <v>0</v>
      </c>
      <c r="Y375" s="106">
        <f t="shared" si="109"/>
        <v>0</v>
      </c>
      <c r="Z375" s="106">
        <f t="shared" si="102"/>
        <v>0</v>
      </c>
    </row>
    <row r="376" spans="1:26" ht="12.75" thickBot="1" x14ac:dyDescent="0.25">
      <c r="A376" s="110">
        <v>5692</v>
      </c>
      <c r="B376" s="141" t="s">
        <v>431</v>
      </c>
      <c r="C376" s="107"/>
      <c r="D376" s="107"/>
      <c r="E376" s="107"/>
      <c r="F376" s="103"/>
      <c r="G376" s="104">
        <f t="shared" si="103"/>
        <v>0</v>
      </c>
      <c r="H376" s="107"/>
      <c r="I376" s="107"/>
      <c r="J376" s="110"/>
      <c r="K376" s="110"/>
      <c r="L376" s="110"/>
      <c r="M376" s="105">
        <f t="shared" si="104"/>
        <v>0</v>
      </c>
      <c r="N376" s="107"/>
      <c r="O376" s="107"/>
      <c r="P376" s="107"/>
      <c r="Q376" s="107"/>
      <c r="R376" s="107"/>
      <c r="S376" s="107">
        <f t="shared" si="105"/>
        <v>0</v>
      </c>
      <c r="T376" s="101" t="e">
        <f t="shared" si="91"/>
        <v>#DIV/0!</v>
      </c>
      <c r="U376" s="106">
        <f t="shared" si="106"/>
        <v>0</v>
      </c>
      <c r="V376" s="106">
        <f t="shared" si="107"/>
        <v>0</v>
      </c>
      <c r="W376" s="106">
        <f t="shared" si="108"/>
        <v>0</v>
      </c>
      <c r="X376" s="106">
        <f t="shared" si="101"/>
        <v>0</v>
      </c>
      <c r="Y376" s="106">
        <f t="shared" si="109"/>
        <v>0</v>
      </c>
      <c r="Z376" s="106">
        <f t="shared" si="102"/>
        <v>0</v>
      </c>
    </row>
    <row r="377" spans="1:26" ht="12.75" thickBot="1" x14ac:dyDescent="0.3">
      <c r="A377" s="110">
        <v>5693</v>
      </c>
      <c r="B377" s="119" t="s">
        <v>432</v>
      </c>
      <c r="C377" s="107"/>
      <c r="D377" s="107"/>
      <c r="E377" s="107"/>
      <c r="F377" s="103"/>
      <c r="G377" s="104">
        <f t="shared" si="103"/>
        <v>0</v>
      </c>
      <c r="H377" s="107"/>
      <c r="I377" s="107"/>
      <c r="J377" s="110"/>
      <c r="K377" s="110"/>
      <c r="L377" s="110"/>
      <c r="M377" s="105">
        <f t="shared" si="104"/>
        <v>0</v>
      </c>
      <c r="N377" s="107"/>
      <c r="O377" s="107"/>
      <c r="P377" s="107"/>
      <c r="Q377" s="107"/>
      <c r="R377" s="107"/>
      <c r="S377" s="107">
        <f t="shared" si="105"/>
        <v>0</v>
      </c>
      <c r="T377" s="101" t="e">
        <f t="shared" si="91"/>
        <v>#DIV/0!</v>
      </c>
      <c r="U377" s="106">
        <f t="shared" si="106"/>
        <v>0</v>
      </c>
      <c r="V377" s="106">
        <f t="shared" si="107"/>
        <v>0</v>
      </c>
      <c r="W377" s="106">
        <f t="shared" si="108"/>
        <v>0</v>
      </c>
      <c r="X377" s="106">
        <f t="shared" si="101"/>
        <v>0</v>
      </c>
      <c r="Y377" s="106">
        <f t="shared" si="109"/>
        <v>0</v>
      </c>
      <c r="Z377" s="106">
        <f t="shared" si="102"/>
        <v>0</v>
      </c>
    </row>
    <row r="378" spans="1:26" ht="12.75" thickBot="1" x14ac:dyDescent="0.25">
      <c r="A378" s="110">
        <v>5694</v>
      </c>
      <c r="B378" s="141" t="s">
        <v>433</v>
      </c>
      <c r="C378" s="107"/>
      <c r="D378" s="107"/>
      <c r="E378" s="107"/>
      <c r="F378" s="103"/>
      <c r="G378" s="104">
        <f t="shared" si="103"/>
        <v>0</v>
      </c>
      <c r="H378" s="107"/>
      <c r="I378" s="107"/>
      <c r="J378" s="110"/>
      <c r="K378" s="110"/>
      <c r="L378" s="110"/>
      <c r="M378" s="105">
        <f t="shared" si="104"/>
        <v>0</v>
      </c>
      <c r="N378" s="107"/>
      <c r="O378" s="107"/>
      <c r="P378" s="107"/>
      <c r="Q378" s="107"/>
      <c r="R378" s="107"/>
      <c r="S378" s="107">
        <f t="shared" si="105"/>
        <v>0</v>
      </c>
      <c r="T378" s="101" t="e">
        <f t="shared" si="91"/>
        <v>#DIV/0!</v>
      </c>
      <c r="U378" s="106">
        <f t="shared" si="106"/>
        <v>0</v>
      </c>
      <c r="V378" s="106">
        <f t="shared" si="107"/>
        <v>0</v>
      </c>
      <c r="W378" s="106">
        <f t="shared" si="108"/>
        <v>0</v>
      </c>
      <c r="X378" s="106">
        <f t="shared" si="101"/>
        <v>0</v>
      </c>
      <c r="Y378" s="106">
        <f t="shared" si="109"/>
        <v>0</v>
      </c>
      <c r="Z378" s="106">
        <f t="shared" si="102"/>
        <v>0</v>
      </c>
    </row>
    <row r="379" spans="1:26" ht="12.75" thickBot="1" x14ac:dyDescent="0.25">
      <c r="A379" s="110">
        <v>5711</v>
      </c>
      <c r="B379" s="141" t="s">
        <v>434</v>
      </c>
      <c r="C379" s="107"/>
      <c r="D379" s="107"/>
      <c r="E379" s="107"/>
      <c r="F379" s="103"/>
      <c r="G379" s="104">
        <f t="shared" si="103"/>
        <v>0</v>
      </c>
      <c r="H379" s="107"/>
      <c r="I379" s="107"/>
      <c r="J379" s="110"/>
      <c r="K379" s="110"/>
      <c r="L379" s="110"/>
      <c r="M379" s="105">
        <f t="shared" si="104"/>
        <v>0</v>
      </c>
      <c r="N379" s="107"/>
      <c r="O379" s="107"/>
      <c r="P379" s="107"/>
      <c r="Q379" s="107"/>
      <c r="R379" s="107"/>
      <c r="S379" s="107">
        <f t="shared" si="105"/>
        <v>0</v>
      </c>
      <c r="T379" s="101" t="e">
        <f t="shared" si="91"/>
        <v>#DIV/0!</v>
      </c>
      <c r="U379" s="106">
        <f t="shared" si="106"/>
        <v>0</v>
      </c>
      <c r="V379" s="106">
        <f t="shared" si="107"/>
        <v>0</v>
      </c>
      <c r="W379" s="106">
        <f t="shared" si="108"/>
        <v>0</v>
      </c>
      <c r="X379" s="106">
        <f t="shared" si="101"/>
        <v>0</v>
      </c>
      <c r="Y379" s="106">
        <f t="shared" si="109"/>
        <v>0</v>
      </c>
      <c r="Z379" s="106">
        <f t="shared" si="102"/>
        <v>0</v>
      </c>
    </row>
    <row r="380" spans="1:26" ht="12.75" thickBot="1" x14ac:dyDescent="0.25">
      <c r="A380" s="110">
        <v>5721</v>
      </c>
      <c r="B380" s="141" t="s">
        <v>435</v>
      </c>
      <c r="C380" s="107"/>
      <c r="D380" s="107"/>
      <c r="E380" s="107"/>
      <c r="F380" s="103"/>
      <c r="G380" s="104">
        <f t="shared" si="103"/>
        <v>0</v>
      </c>
      <c r="H380" s="107"/>
      <c r="I380" s="107"/>
      <c r="J380" s="110"/>
      <c r="K380" s="110"/>
      <c r="L380" s="110"/>
      <c r="M380" s="105">
        <f t="shared" si="104"/>
        <v>0</v>
      </c>
      <c r="N380" s="107"/>
      <c r="O380" s="107"/>
      <c r="P380" s="107"/>
      <c r="Q380" s="107"/>
      <c r="R380" s="107"/>
      <c r="S380" s="107">
        <f t="shared" si="105"/>
        <v>0</v>
      </c>
      <c r="T380" s="101" t="e">
        <f t="shared" si="91"/>
        <v>#DIV/0!</v>
      </c>
      <c r="U380" s="106">
        <f t="shared" si="106"/>
        <v>0</v>
      </c>
      <c r="V380" s="106">
        <f t="shared" si="107"/>
        <v>0</v>
      </c>
      <c r="W380" s="106">
        <f t="shared" si="108"/>
        <v>0</v>
      </c>
      <c r="X380" s="106">
        <f t="shared" si="101"/>
        <v>0</v>
      </c>
      <c r="Y380" s="106">
        <f t="shared" si="109"/>
        <v>0</v>
      </c>
      <c r="Z380" s="106">
        <f t="shared" si="102"/>
        <v>0</v>
      </c>
    </row>
    <row r="381" spans="1:26" ht="12.75" thickBot="1" x14ac:dyDescent="0.25">
      <c r="A381" s="110">
        <v>5731</v>
      </c>
      <c r="B381" s="141" t="s">
        <v>436</v>
      </c>
      <c r="C381" s="107"/>
      <c r="D381" s="107"/>
      <c r="E381" s="107"/>
      <c r="F381" s="103"/>
      <c r="G381" s="104">
        <f t="shared" si="103"/>
        <v>0</v>
      </c>
      <c r="H381" s="107"/>
      <c r="I381" s="107"/>
      <c r="J381" s="110"/>
      <c r="K381" s="110"/>
      <c r="L381" s="110"/>
      <c r="M381" s="105">
        <f t="shared" si="104"/>
        <v>0</v>
      </c>
      <c r="N381" s="107"/>
      <c r="O381" s="107"/>
      <c r="P381" s="107"/>
      <c r="Q381" s="107"/>
      <c r="R381" s="107"/>
      <c r="S381" s="107">
        <f t="shared" si="105"/>
        <v>0</v>
      </c>
      <c r="T381" s="101" t="e">
        <f t="shared" si="91"/>
        <v>#DIV/0!</v>
      </c>
      <c r="U381" s="106">
        <f t="shared" si="106"/>
        <v>0</v>
      </c>
      <c r="V381" s="106">
        <f t="shared" si="107"/>
        <v>0</v>
      </c>
      <c r="W381" s="106">
        <f t="shared" si="108"/>
        <v>0</v>
      </c>
      <c r="X381" s="106">
        <f t="shared" si="101"/>
        <v>0</v>
      </c>
      <c r="Y381" s="106">
        <f t="shared" si="109"/>
        <v>0</v>
      </c>
      <c r="Z381" s="106">
        <f t="shared" si="102"/>
        <v>0</v>
      </c>
    </row>
    <row r="382" spans="1:26" ht="12.75" thickBot="1" x14ac:dyDescent="0.25">
      <c r="A382" s="110">
        <v>5741</v>
      </c>
      <c r="B382" s="141" t="s">
        <v>437</v>
      </c>
      <c r="C382" s="107"/>
      <c r="D382" s="107"/>
      <c r="E382" s="107"/>
      <c r="F382" s="103"/>
      <c r="G382" s="104">
        <f t="shared" si="103"/>
        <v>0</v>
      </c>
      <c r="H382" s="107"/>
      <c r="I382" s="107"/>
      <c r="J382" s="110"/>
      <c r="K382" s="110"/>
      <c r="L382" s="110"/>
      <c r="M382" s="105">
        <f t="shared" si="104"/>
        <v>0</v>
      </c>
      <c r="N382" s="107"/>
      <c r="O382" s="107"/>
      <c r="P382" s="107"/>
      <c r="Q382" s="107"/>
      <c r="R382" s="107"/>
      <c r="S382" s="107">
        <f t="shared" si="105"/>
        <v>0</v>
      </c>
      <c r="T382" s="101" t="e">
        <f t="shared" si="91"/>
        <v>#DIV/0!</v>
      </c>
      <c r="U382" s="106">
        <f t="shared" si="106"/>
        <v>0</v>
      </c>
      <c r="V382" s="106">
        <f t="shared" si="107"/>
        <v>0</v>
      </c>
      <c r="W382" s="106">
        <f t="shared" si="108"/>
        <v>0</v>
      </c>
      <c r="X382" s="106">
        <f t="shared" si="101"/>
        <v>0</v>
      </c>
      <c r="Y382" s="106">
        <f t="shared" si="109"/>
        <v>0</v>
      </c>
      <c r="Z382" s="106">
        <f t="shared" si="102"/>
        <v>0</v>
      </c>
    </row>
    <row r="383" spans="1:26" ht="12.75" thickBot="1" x14ac:dyDescent="0.25">
      <c r="A383" s="110">
        <v>5751</v>
      </c>
      <c r="B383" s="141" t="s">
        <v>438</v>
      </c>
      <c r="C383" s="107"/>
      <c r="D383" s="107"/>
      <c r="E383" s="107"/>
      <c r="F383" s="103"/>
      <c r="G383" s="104">
        <f t="shared" si="103"/>
        <v>0</v>
      </c>
      <c r="H383" s="107"/>
      <c r="I383" s="107"/>
      <c r="J383" s="110"/>
      <c r="K383" s="110"/>
      <c r="L383" s="110"/>
      <c r="M383" s="105">
        <f t="shared" si="104"/>
        <v>0</v>
      </c>
      <c r="N383" s="107"/>
      <c r="O383" s="107"/>
      <c r="P383" s="107"/>
      <c r="Q383" s="107"/>
      <c r="R383" s="107"/>
      <c r="S383" s="107">
        <f t="shared" si="105"/>
        <v>0</v>
      </c>
      <c r="T383" s="101" t="e">
        <f t="shared" si="91"/>
        <v>#DIV/0!</v>
      </c>
      <c r="U383" s="106">
        <f t="shared" si="106"/>
        <v>0</v>
      </c>
      <c r="V383" s="106">
        <f t="shared" si="107"/>
        <v>0</v>
      </c>
      <c r="W383" s="106">
        <f t="shared" si="108"/>
        <v>0</v>
      </c>
      <c r="X383" s="106">
        <f t="shared" si="101"/>
        <v>0</v>
      </c>
      <c r="Y383" s="106">
        <f t="shared" si="109"/>
        <v>0</v>
      </c>
      <c r="Z383" s="106">
        <f t="shared" si="102"/>
        <v>0</v>
      </c>
    </row>
    <row r="384" spans="1:26" ht="12.75" thickBot="1" x14ac:dyDescent="0.25">
      <c r="A384" s="110">
        <v>5761</v>
      </c>
      <c r="B384" s="141" t="s">
        <v>439</v>
      </c>
      <c r="C384" s="107"/>
      <c r="D384" s="107"/>
      <c r="E384" s="107"/>
      <c r="F384" s="103"/>
      <c r="G384" s="104">
        <f t="shared" si="103"/>
        <v>0</v>
      </c>
      <c r="H384" s="107"/>
      <c r="I384" s="107"/>
      <c r="J384" s="110"/>
      <c r="K384" s="110"/>
      <c r="L384" s="110"/>
      <c r="M384" s="105">
        <f t="shared" si="104"/>
        <v>0</v>
      </c>
      <c r="N384" s="107"/>
      <c r="O384" s="107"/>
      <c r="P384" s="107"/>
      <c r="Q384" s="107"/>
      <c r="R384" s="107"/>
      <c r="S384" s="107">
        <f t="shared" si="105"/>
        <v>0</v>
      </c>
      <c r="T384" s="101" t="e">
        <f t="shared" si="91"/>
        <v>#DIV/0!</v>
      </c>
      <c r="U384" s="106">
        <f t="shared" si="106"/>
        <v>0</v>
      </c>
      <c r="V384" s="106">
        <f t="shared" si="107"/>
        <v>0</v>
      </c>
      <c r="W384" s="106">
        <f t="shared" si="108"/>
        <v>0</v>
      </c>
      <c r="X384" s="106">
        <f t="shared" si="101"/>
        <v>0</v>
      </c>
      <c r="Y384" s="106">
        <f t="shared" si="109"/>
        <v>0</v>
      </c>
      <c r="Z384" s="106">
        <f t="shared" si="102"/>
        <v>0</v>
      </c>
    </row>
    <row r="385" spans="1:26" ht="12.75" thickBot="1" x14ac:dyDescent="0.25">
      <c r="A385" s="110">
        <v>5771</v>
      </c>
      <c r="B385" s="141" t="s">
        <v>440</v>
      </c>
      <c r="C385" s="107"/>
      <c r="D385" s="107"/>
      <c r="E385" s="107"/>
      <c r="F385" s="103"/>
      <c r="G385" s="104">
        <f t="shared" si="103"/>
        <v>0</v>
      </c>
      <c r="H385" s="107"/>
      <c r="I385" s="107"/>
      <c r="J385" s="110"/>
      <c r="K385" s="110"/>
      <c r="L385" s="110"/>
      <c r="M385" s="105">
        <f t="shared" si="104"/>
        <v>0</v>
      </c>
      <c r="N385" s="107"/>
      <c r="O385" s="107"/>
      <c r="P385" s="107"/>
      <c r="Q385" s="107"/>
      <c r="R385" s="107"/>
      <c r="S385" s="107">
        <f t="shared" si="105"/>
        <v>0</v>
      </c>
      <c r="T385" s="101" t="e">
        <f t="shared" si="91"/>
        <v>#DIV/0!</v>
      </c>
      <c r="U385" s="106">
        <f t="shared" si="106"/>
        <v>0</v>
      </c>
      <c r="V385" s="106">
        <f t="shared" si="107"/>
        <v>0</v>
      </c>
      <c r="W385" s="106">
        <f t="shared" si="108"/>
        <v>0</v>
      </c>
      <c r="X385" s="106">
        <f t="shared" si="101"/>
        <v>0</v>
      </c>
      <c r="Y385" s="106">
        <f t="shared" si="109"/>
        <v>0</v>
      </c>
      <c r="Z385" s="106">
        <f t="shared" si="102"/>
        <v>0</v>
      </c>
    </row>
    <row r="386" spans="1:26" ht="12.75" thickBot="1" x14ac:dyDescent="0.25">
      <c r="A386" s="110">
        <v>5781</v>
      </c>
      <c r="B386" s="141" t="s">
        <v>441</v>
      </c>
      <c r="C386" s="107"/>
      <c r="D386" s="107"/>
      <c r="E386" s="107"/>
      <c r="F386" s="103"/>
      <c r="G386" s="104">
        <f t="shared" si="103"/>
        <v>0</v>
      </c>
      <c r="H386" s="107"/>
      <c r="I386" s="107"/>
      <c r="J386" s="110"/>
      <c r="K386" s="110"/>
      <c r="L386" s="110"/>
      <c r="M386" s="105">
        <f t="shared" si="104"/>
        <v>0</v>
      </c>
      <c r="N386" s="107"/>
      <c r="O386" s="107"/>
      <c r="P386" s="107"/>
      <c r="Q386" s="107"/>
      <c r="R386" s="107"/>
      <c r="S386" s="107">
        <f t="shared" si="105"/>
        <v>0</v>
      </c>
      <c r="T386" s="101" t="e">
        <f t="shared" si="91"/>
        <v>#DIV/0!</v>
      </c>
      <c r="U386" s="106">
        <f t="shared" si="106"/>
        <v>0</v>
      </c>
      <c r="V386" s="106">
        <f t="shared" si="107"/>
        <v>0</v>
      </c>
      <c r="W386" s="106">
        <f t="shared" si="108"/>
        <v>0</v>
      </c>
      <c r="X386" s="106">
        <f t="shared" si="101"/>
        <v>0</v>
      </c>
      <c r="Y386" s="106">
        <f t="shared" si="109"/>
        <v>0</v>
      </c>
      <c r="Z386" s="106">
        <f t="shared" si="102"/>
        <v>0</v>
      </c>
    </row>
    <row r="387" spans="1:26" ht="12.75" thickBot="1" x14ac:dyDescent="0.25">
      <c r="A387" s="110">
        <v>5791</v>
      </c>
      <c r="B387" s="141" t="s">
        <v>442</v>
      </c>
      <c r="C387" s="107"/>
      <c r="D387" s="107"/>
      <c r="E387" s="107"/>
      <c r="F387" s="103"/>
      <c r="G387" s="104">
        <f t="shared" si="103"/>
        <v>0</v>
      </c>
      <c r="H387" s="107"/>
      <c r="I387" s="107"/>
      <c r="J387" s="110"/>
      <c r="K387" s="110"/>
      <c r="L387" s="110"/>
      <c r="M387" s="105">
        <f t="shared" si="104"/>
        <v>0</v>
      </c>
      <c r="N387" s="107"/>
      <c r="O387" s="107"/>
      <c r="P387" s="107"/>
      <c r="Q387" s="107"/>
      <c r="R387" s="107"/>
      <c r="S387" s="107">
        <f t="shared" si="105"/>
        <v>0</v>
      </c>
      <c r="T387" s="101" t="e">
        <f t="shared" si="91"/>
        <v>#DIV/0!</v>
      </c>
      <c r="U387" s="106">
        <f t="shared" si="106"/>
        <v>0</v>
      </c>
      <c r="V387" s="106">
        <f t="shared" si="107"/>
        <v>0</v>
      </c>
      <c r="W387" s="106">
        <f t="shared" si="108"/>
        <v>0</v>
      </c>
      <c r="X387" s="106">
        <f t="shared" si="101"/>
        <v>0</v>
      </c>
      <c r="Y387" s="106">
        <f t="shared" si="109"/>
        <v>0</v>
      </c>
      <c r="Z387" s="106">
        <f t="shared" si="102"/>
        <v>0</v>
      </c>
    </row>
    <row r="388" spans="1:26" ht="12.75" thickBot="1" x14ac:dyDescent="0.25">
      <c r="A388" s="110">
        <v>5811</v>
      </c>
      <c r="B388" s="141" t="s">
        <v>443</v>
      </c>
      <c r="C388" s="107"/>
      <c r="D388" s="107"/>
      <c r="E388" s="107"/>
      <c r="F388" s="103"/>
      <c r="G388" s="104">
        <f t="shared" si="103"/>
        <v>0</v>
      </c>
      <c r="H388" s="107"/>
      <c r="I388" s="107"/>
      <c r="J388" s="110"/>
      <c r="K388" s="110"/>
      <c r="L388" s="110"/>
      <c r="M388" s="105">
        <f t="shared" si="104"/>
        <v>0</v>
      </c>
      <c r="N388" s="107"/>
      <c r="O388" s="107"/>
      <c r="P388" s="107"/>
      <c r="Q388" s="107"/>
      <c r="R388" s="107"/>
      <c r="S388" s="107">
        <f t="shared" si="105"/>
        <v>0</v>
      </c>
      <c r="T388" s="101" t="e">
        <f t="shared" si="91"/>
        <v>#DIV/0!</v>
      </c>
      <c r="U388" s="106">
        <f t="shared" si="106"/>
        <v>0</v>
      </c>
      <c r="V388" s="106">
        <f t="shared" si="107"/>
        <v>0</v>
      </c>
      <c r="W388" s="106">
        <f t="shared" si="108"/>
        <v>0</v>
      </c>
      <c r="X388" s="106">
        <f t="shared" si="101"/>
        <v>0</v>
      </c>
      <c r="Y388" s="106">
        <f t="shared" si="109"/>
        <v>0</v>
      </c>
      <c r="Z388" s="106">
        <f t="shared" si="102"/>
        <v>0</v>
      </c>
    </row>
    <row r="389" spans="1:26" ht="12.75" thickBot="1" x14ac:dyDescent="0.25">
      <c r="A389" s="110">
        <v>5821</v>
      </c>
      <c r="B389" s="141" t="s">
        <v>444</v>
      </c>
      <c r="C389" s="107"/>
      <c r="D389" s="107"/>
      <c r="E389" s="107"/>
      <c r="F389" s="103"/>
      <c r="G389" s="104">
        <f t="shared" si="103"/>
        <v>0</v>
      </c>
      <c r="H389" s="107"/>
      <c r="I389" s="107"/>
      <c r="J389" s="110"/>
      <c r="K389" s="110"/>
      <c r="L389" s="110"/>
      <c r="M389" s="105">
        <f t="shared" si="104"/>
        <v>0</v>
      </c>
      <c r="N389" s="107"/>
      <c r="O389" s="107"/>
      <c r="P389" s="107"/>
      <c r="Q389" s="107"/>
      <c r="R389" s="107"/>
      <c r="S389" s="107">
        <f t="shared" si="105"/>
        <v>0</v>
      </c>
      <c r="T389" s="101" t="e">
        <f t="shared" si="91"/>
        <v>#DIV/0!</v>
      </c>
      <c r="U389" s="106">
        <f t="shared" si="106"/>
        <v>0</v>
      </c>
      <c r="V389" s="106">
        <f t="shared" si="107"/>
        <v>0</v>
      </c>
      <c r="W389" s="106">
        <f t="shared" si="108"/>
        <v>0</v>
      </c>
      <c r="X389" s="106">
        <f t="shared" si="101"/>
        <v>0</v>
      </c>
      <c r="Y389" s="106">
        <f t="shared" si="109"/>
        <v>0</v>
      </c>
      <c r="Z389" s="106">
        <f t="shared" si="102"/>
        <v>0</v>
      </c>
    </row>
    <row r="390" spans="1:26" ht="12.75" thickBot="1" x14ac:dyDescent="0.25">
      <c r="A390" s="110">
        <v>5831</v>
      </c>
      <c r="B390" s="141" t="s">
        <v>445</v>
      </c>
      <c r="C390" s="107"/>
      <c r="D390" s="107"/>
      <c r="E390" s="107"/>
      <c r="F390" s="103"/>
      <c r="G390" s="104">
        <f t="shared" si="103"/>
        <v>0</v>
      </c>
      <c r="H390" s="107"/>
      <c r="I390" s="107"/>
      <c r="J390" s="110"/>
      <c r="K390" s="110"/>
      <c r="L390" s="110"/>
      <c r="M390" s="105">
        <f t="shared" si="104"/>
        <v>0</v>
      </c>
      <c r="N390" s="107"/>
      <c r="O390" s="107"/>
      <c r="P390" s="107"/>
      <c r="Q390" s="107"/>
      <c r="R390" s="107"/>
      <c r="S390" s="107">
        <f t="shared" si="105"/>
        <v>0</v>
      </c>
      <c r="T390" s="101" t="e">
        <f t="shared" si="91"/>
        <v>#DIV/0!</v>
      </c>
      <c r="U390" s="106">
        <f t="shared" si="106"/>
        <v>0</v>
      </c>
      <c r="V390" s="106">
        <f t="shared" si="107"/>
        <v>0</v>
      </c>
      <c r="W390" s="106">
        <f t="shared" si="108"/>
        <v>0</v>
      </c>
      <c r="X390" s="106">
        <f t="shared" si="101"/>
        <v>0</v>
      </c>
      <c r="Y390" s="106">
        <f t="shared" si="109"/>
        <v>0</v>
      </c>
      <c r="Z390" s="106">
        <f t="shared" si="102"/>
        <v>0</v>
      </c>
    </row>
    <row r="391" spans="1:26" ht="24.75" thickBot="1" x14ac:dyDescent="0.25">
      <c r="A391" s="110">
        <v>5891</v>
      </c>
      <c r="B391" s="141" t="s">
        <v>446</v>
      </c>
      <c r="C391" s="107"/>
      <c r="D391" s="107"/>
      <c r="E391" s="107"/>
      <c r="F391" s="103"/>
      <c r="G391" s="104">
        <f t="shared" si="103"/>
        <v>0</v>
      </c>
      <c r="H391" s="107"/>
      <c r="I391" s="107"/>
      <c r="J391" s="110"/>
      <c r="K391" s="110"/>
      <c r="L391" s="110"/>
      <c r="M391" s="105">
        <f t="shared" si="104"/>
        <v>0</v>
      </c>
      <c r="N391" s="107"/>
      <c r="O391" s="107"/>
      <c r="P391" s="107"/>
      <c r="Q391" s="107"/>
      <c r="R391" s="107"/>
      <c r="S391" s="107">
        <f t="shared" si="105"/>
        <v>0</v>
      </c>
      <c r="T391" s="101" t="e">
        <f t="shared" ref="T391:T454" si="110">S391/M391</f>
        <v>#DIV/0!</v>
      </c>
      <c r="U391" s="106">
        <f t="shared" si="106"/>
        <v>0</v>
      </c>
      <c r="V391" s="106">
        <f t="shared" si="107"/>
        <v>0</v>
      </c>
      <c r="W391" s="106">
        <f t="shared" si="108"/>
        <v>0</v>
      </c>
      <c r="X391" s="106">
        <f t="shared" si="101"/>
        <v>0</v>
      </c>
      <c r="Y391" s="106">
        <f t="shared" si="109"/>
        <v>0</v>
      </c>
      <c r="Z391" s="106">
        <f t="shared" si="102"/>
        <v>0</v>
      </c>
    </row>
    <row r="392" spans="1:26" ht="31.5" customHeight="1" thickBot="1" x14ac:dyDescent="0.3">
      <c r="A392" s="110">
        <v>5892</v>
      </c>
      <c r="B392" s="119" t="s">
        <v>447</v>
      </c>
      <c r="C392" s="107"/>
      <c r="D392" s="107"/>
      <c r="E392" s="107"/>
      <c r="F392" s="103"/>
      <c r="G392" s="104">
        <f t="shared" si="103"/>
        <v>0</v>
      </c>
      <c r="H392" s="107"/>
      <c r="I392" s="107"/>
      <c r="J392" s="110"/>
      <c r="K392" s="110"/>
      <c r="L392" s="110"/>
      <c r="M392" s="105">
        <f t="shared" si="104"/>
        <v>0</v>
      </c>
      <c r="N392" s="107"/>
      <c r="O392" s="107"/>
      <c r="P392" s="107"/>
      <c r="Q392" s="107"/>
      <c r="R392" s="107"/>
      <c r="S392" s="107">
        <f t="shared" si="105"/>
        <v>0</v>
      </c>
      <c r="T392" s="101" t="e">
        <f t="shared" si="110"/>
        <v>#DIV/0!</v>
      </c>
      <c r="U392" s="106">
        <f t="shared" si="106"/>
        <v>0</v>
      </c>
      <c r="V392" s="106">
        <f t="shared" si="107"/>
        <v>0</v>
      </c>
      <c r="W392" s="106">
        <f t="shared" si="108"/>
        <v>0</v>
      </c>
      <c r="X392" s="106">
        <f t="shared" si="101"/>
        <v>0</v>
      </c>
      <c r="Y392" s="106">
        <f t="shared" si="109"/>
        <v>0</v>
      </c>
      <c r="Z392" s="106">
        <f t="shared" si="102"/>
        <v>0</v>
      </c>
    </row>
    <row r="393" spans="1:26" ht="18.75" customHeight="1" thickBot="1" x14ac:dyDescent="0.3">
      <c r="A393" s="110">
        <v>5893</v>
      </c>
      <c r="B393" s="119" t="s">
        <v>448</v>
      </c>
      <c r="C393" s="107"/>
      <c r="D393" s="107"/>
      <c r="E393" s="107"/>
      <c r="F393" s="103"/>
      <c r="G393" s="104">
        <f t="shared" si="103"/>
        <v>0</v>
      </c>
      <c r="H393" s="107"/>
      <c r="I393" s="107"/>
      <c r="J393" s="110"/>
      <c r="K393" s="110"/>
      <c r="L393" s="110"/>
      <c r="M393" s="105">
        <f t="shared" si="104"/>
        <v>0</v>
      </c>
      <c r="N393" s="107"/>
      <c r="O393" s="107"/>
      <c r="P393" s="107"/>
      <c r="Q393" s="107"/>
      <c r="R393" s="107"/>
      <c r="S393" s="107">
        <f t="shared" si="105"/>
        <v>0</v>
      </c>
      <c r="T393" s="101" t="e">
        <f t="shared" si="110"/>
        <v>#DIV/0!</v>
      </c>
      <c r="U393" s="106">
        <f t="shared" si="106"/>
        <v>0</v>
      </c>
      <c r="V393" s="106">
        <f t="shared" si="107"/>
        <v>0</v>
      </c>
      <c r="W393" s="106">
        <f t="shared" si="108"/>
        <v>0</v>
      </c>
      <c r="X393" s="106">
        <f t="shared" si="101"/>
        <v>0</v>
      </c>
      <c r="Y393" s="106">
        <f t="shared" si="109"/>
        <v>0</v>
      </c>
      <c r="Z393" s="106">
        <f t="shared" si="102"/>
        <v>0</v>
      </c>
    </row>
    <row r="394" spans="1:26" ht="12.75" thickBot="1" x14ac:dyDescent="0.25">
      <c r="A394" s="110">
        <v>5894</v>
      </c>
      <c r="B394" s="141" t="s">
        <v>449</v>
      </c>
      <c r="C394" s="107"/>
      <c r="D394" s="107"/>
      <c r="E394" s="107"/>
      <c r="F394" s="103"/>
      <c r="G394" s="104">
        <f t="shared" si="103"/>
        <v>0</v>
      </c>
      <c r="H394" s="107"/>
      <c r="I394" s="107"/>
      <c r="J394" s="110"/>
      <c r="K394" s="110"/>
      <c r="L394" s="110"/>
      <c r="M394" s="105">
        <f t="shared" si="104"/>
        <v>0</v>
      </c>
      <c r="N394" s="107"/>
      <c r="O394" s="107"/>
      <c r="P394" s="107"/>
      <c r="Q394" s="107"/>
      <c r="R394" s="107"/>
      <c r="S394" s="107">
        <f t="shared" si="105"/>
        <v>0</v>
      </c>
      <c r="T394" s="101" t="e">
        <f t="shared" si="110"/>
        <v>#DIV/0!</v>
      </c>
      <c r="U394" s="106">
        <f t="shared" si="106"/>
        <v>0</v>
      </c>
      <c r="V394" s="106">
        <f t="shared" si="107"/>
        <v>0</v>
      </c>
      <c r="W394" s="106">
        <f t="shared" si="108"/>
        <v>0</v>
      </c>
      <c r="X394" s="106">
        <f t="shared" si="101"/>
        <v>0</v>
      </c>
      <c r="Y394" s="106">
        <f t="shared" si="109"/>
        <v>0</v>
      </c>
      <c r="Z394" s="106">
        <f t="shared" si="102"/>
        <v>0</v>
      </c>
    </row>
    <row r="395" spans="1:26" ht="12.75" thickBot="1" x14ac:dyDescent="0.25">
      <c r="A395" s="110">
        <v>5911</v>
      </c>
      <c r="B395" s="141" t="s">
        <v>450</v>
      </c>
      <c r="C395" s="107"/>
      <c r="D395" s="107"/>
      <c r="E395" s="107"/>
      <c r="F395" s="103"/>
      <c r="G395" s="104">
        <f t="shared" si="103"/>
        <v>0</v>
      </c>
      <c r="H395" s="107"/>
      <c r="I395" s="107"/>
      <c r="J395" s="110"/>
      <c r="K395" s="110"/>
      <c r="L395" s="110">
        <v>37000</v>
      </c>
      <c r="M395" s="105">
        <f t="shared" si="104"/>
        <v>37000</v>
      </c>
      <c r="N395" s="107"/>
      <c r="O395" s="107"/>
      <c r="P395" s="107"/>
      <c r="Q395" s="107"/>
      <c r="R395" s="107"/>
      <c r="S395" s="107">
        <f t="shared" si="105"/>
        <v>0</v>
      </c>
      <c r="T395" s="101">
        <f t="shared" si="110"/>
        <v>0</v>
      </c>
      <c r="U395" s="106">
        <f t="shared" si="106"/>
        <v>0</v>
      </c>
      <c r="V395" s="106">
        <f t="shared" si="107"/>
        <v>0</v>
      </c>
      <c r="W395" s="106">
        <f t="shared" si="108"/>
        <v>0</v>
      </c>
      <c r="X395" s="106">
        <f t="shared" si="101"/>
        <v>0</v>
      </c>
      <c r="Y395" s="106">
        <f t="shared" si="109"/>
        <v>37000</v>
      </c>
      <c r="Z395" s="106">
        <f t="shared" si="102"/>
        <v>37000</v>
      </c>
    </row>
    <row r="396" spans="1:26" ht="12.75" thickBot="1" x14ac:dyDescent="0.25">
      <c r="A396" s="110">
        <v>5921</v>
      </c>
      <c r="B396" s="141" t="s">
        <v>451</v>
      </c>
      <c r="C396" s="107"/>
      <c r="D396" s="107"/>
      <c r="E396" s="107"/>
      <c r="F396" s="103"/>
      <c r="G396" s="104">
        <f t="shared" si="103"/>
        <v>0</v>
      </c>
      <c r="H396" s="107"/>
      <c r="I396" s="107"/>
      <c r="J396" s="110"/>
      <c r="K396" s="110"/>
      <c r="L396" s="110"/>
      <c r="M396" s="105">
        <f t="shared" si="104"/>
        <v>0</v>
      </c>
      <c r="N396" s="107"/>
      <c r="O396" s="107"/>
      <c r="P396" s="107"/>
      <c r="Q396" s="107"/>
      <c r="R396" s="107"/>
      <c r="S396" s="107">
        <f t="shared" si="105"/>
        <v>0</v>
      </c>
      <c r="T396" s="101" t="e">
        <f t="shared" si="110"/>
        <v>#DIV/0!</v>
      </c>
      <c r="U396" s="106">
        <f t="shared" si="106"/>
        <v>0</v>
      </c>
      <c r="V396" s="106">
        <f t="shared" si="107"/>
        <v>0</v>
      </c>
      <c r="W396" s="106">
        <f t="shared" si="108"/>
        <v>0</v>
      </c>
      <c r="X396" s="106">
        <f t="shared" si="101"/>
        <v>0</v>
      </c>
      <c r="Y396" s="106">
        <f t="shared" si="109"/>
        <v>0</v>
      </c>
      <c r="Z396" s="106">
        <f t="shared" si="102"/>
        <v>0</v>
      </c>
    </row>
    <row r="397" spans="1:26" ht="12.75" thickBot="1" x14ac:dyDescent="0.25">
      <c r="A397" s="110">
        <v>5931</v>
      </c>
      <c r="B397" s="141" t="s">
        <v>452</v>
      </c>
      <c r="C397" s="107"/>
      <c r="D397" s="107"/>
      <c r="E397" s="107"/>
      <c r="F397" s="103"/>
      <c r="G397" s="104">
        <f t="shared" si="103"/>
        <v>0</v>
      </c>
      <c r="H397" s="107"/>
      <c r="I397" s="107"/>
      <c r="J397" s="110"/>
      <c r="K397" s="110"/>
      <c r="L397" s="110"/>
      <c r="M397" s="105">
        <f t="shared" si="104"/>
        <v>0</v>
      </c>
      <c r="N397" s="107"/>
      <c r="O397" s="107"/>
      <c r="P397" s="107"/>
      <c r="Q397" s="107"/>
      <c r="R397" s="107"/>
      <c r="S397" s="107">
        <f t="shared" si="105"/>
        <v>0</v>
      </c>
      <c r="T397" s="101" t="e">
        <f t="shared" si="110"/>
        <v>#DIV/0!</v>
      </c>
      <c r="U397" s="106">
        <f t="shared" si="106"/>
        <v>0</v>
      </c>
      <c r="V397" s="106">
        <f t="shared" si="107"/>
        <v>0</v>
      </c>
      <c r="W397" s="106">
        <f t="shared" si="108"/>
        <v>0</v>
      </c>
      <c r="X397" s="106">
        <f t="shared" si="101"/>
        <v>0</v>
      </c>
      <c r="Y397" s="106">
        <f t="shared" si="109"/>
        <v>0</v>
      </c>
      <c r="Z397" s="106">
        <f t="shared" si="102"/>
        <v>0</v>
      </c>
    </row>
    <row r="398" spans="1:26" ht="12.75" thickBot="1" x14ac:dyDescent="0.25">
      <c r="A398" s="110">
        <v>5941</v>
      </c>
      <c r="B398" s="141" t="s">
        <v>453</v>
      </c>
      <c r="C398" s="107"/>
      <c r="D398" s="107"/>
      <c r="E398" s="107"/>
      <c r="F398" s="103"/>
      <c r="G398" s="104">
        <f t="shared" si="103"/>
        <v>0</v>
      </c>
      <c r="H398" s="107"/>
      <c r="I398" s="107"/>
      <c r="J398" s="110"/>
      <c r="K398" s="110"/>
      <c r="L398" s="110"/>
      <c r="M398" s="105">
        <f t="shared" si="104"/>
        <v>0</v>
      </c>
      <c r="N398" s="107"/>
      <c r="O398" s="107"/>
      <c r="P398" s="107"/>
      <c r="Q398" s="107"/>
      <c r="R398" s="107"/>
      <c r="S398" s="107">
        <f t="shared" si="105"/>
        <v>0</v>
      </c>
      <c r="T398" s="101" t="e">
        <f t="shared" si="110"/>
        <v>#DIV/0!</v>
      </c>
      <c r="U398" s="106">
        <f t="shared" si="106"/>
        <v>0</v>
      </c>
      <c r="V398" s="106">
        <f t="shared" si="107"/>
        <v>0</v>
      </c>
      <c r="W398" s="106">
        <f t="shared" si="108"/>
        <v>0</v>
      </c>
      <c r="X398" s="106">
        <f t="shared" si="101"/>
        <v>0</v>
      </c>
      <c r="Y398" s="106">
        <f t="shared" si="109"/>
        <v>0</v>
      </c>
      <c r="Z398" s="106">
        <f t="shared" si="102"/>
        <v>0</v>
      </c>
    </row>
    <row r="399" spans="1:26" ht="12.75" thickBot="1" x14ac:dyDescent="0.25">
      <c r="A399" s="110">
        <v>5951</v>
      </c>
      <c r="B399" s="141" t="s">
        <v>454</v>
      </c>
      <c r="C399" s="107"/>
      <c r="D399" s="107"/>
      <c r="E399" s="107"/>
      <c r="F399" s="103"/>
      <c r="G399" s="104">
        <f t="shared" si="103"/>
        <v>0</v>
      </c>
      <c r="H399" s="107"/>
      <c r="I399" s="107"/>
      <c r="J399" s="110"/>
      <c r="K399" s="110"/>
      <c r="L399" s="110"/>
      <c r="M399" s="105">
        <f t="shared" si="104"/>
        <v>0</v>
      </c>
      <c r="N399" s="107"/>
      <c r="O399" s="107"/>
      <c r="P399" s="107"/>
      <c r="Q399" s="107"/>
      <c r="R399" s="107"/>
      <c r="S399" s="107">
        <f t="shared" si="105"/>
        <v>0</v>
      </c>
      <c r="T399" s="101" t="e">
        <f t="shared" si="110"/>
        <v>#DIV/0!</v>
      </c>
      <c r="U399" s="106">
        <f t="shared" si="106"/>
        <v>0</v>
      </c>
      <c r="V399" s="106">
        <f t="shared" si="107"/>
        <v>0</v>
      </c>
      <c r="W399" s="106">
        <f t="shared" si="108"/>
        <v>0</v>
      </c>
      <c r="X399" s="106">
        <f t="shared" si="101"/>
        <v>0</v>
      </c>
      <c r="Y399" s="106">
        <f t="shared" si="109"/>
        <v>0</v>
      </c>
      <c r="Z399" s="106">
        <f t="shared" si="102"/>
        <v>0</v>
      </c>
    </row>
    <row r="400" spans="1:26" ht="12.75" thickBot="1" x14ac:dyDescent="0.25">
      <c r="A400" s="110">
        <v>5961</v>
      </c>
      <c r="B400" s="141" t="s">
        <v>455</v>
      </c>
      <c r="C400" s="107"/>
      <c r="D400" s="107"/>
      <c r="E400" s="107"/>
      <c r="F400" s="103"/>
      <c r="G400" s="104">
        <f t="shared" si="103"/>
        <v>0</v>
      </c>
      <c r="H400" s="107"/>
      <c r="I400" s="107"/>
      <c r="J400" s="110"/>
      <c r="K400" s="110"/>
      <c r="L400" s="110"/>
      <c r="M400" s="105">
        <f t="shared" si="104"/>
        <v>0</v>
      </c>
      <c r="N400" s="107"/>
      <c r="O400" s="107"/>
      <c r="P400" s="107"/>
      <c r="Q400" s="107"/>
      <c r="R400" s="107"/>
      <c r="S400" s="107">
        <f t="shared" si="105"/>
        <v>0</v>
      </c>
      <c r="T400" s="101" t="e">
        <f t="shared" si="110"/>
        <v>#DIV/0!</v>
      </c>
      <c r="U400" s="106">
        <f t="shared" si="106"/>
        <v>0</v>
      </c>
      <c r="V400" s="106">
        <f t="shared" si="107"/>
        <v>0</v>
      </c>
      <c r="W400" s="106">
        <f t="shared" si="108"/>
        <v>0</v>
      </c>
      <c r="X400" s="106">
        <f t="shared" si="101"/>
        <v>0</v>
      </c>
      <c r="Y400" s="106">
        <f t="shared" si="109"/>
        <v>0</v>
      </c>
      <c r="Z400" s="106">
        <f t="shared" si="102"/>
        <v>0</v>
      </c>
    </row>
    <row r="401" spans="1:26" ht="12.75" thickBot="1" x14ac:dyDescent="0.25">
      <c r="A401" s="110">
        <v>5971</v>
      </c>
      <c r="B401" s="141" t="s">
        <v>456</v>
      </c>
      <c r="C401" s="107"/>
      <c r="D401" s="107"/>
      <c r="E401" s="107"/>
      <c r="F401" s="103"/>
      <c r="G401" s="104">
        <f t="shared" si="103"/>
        <v>0</v>
      </c>
      <c r="H401" s="107"/>
      <c r="I401" s="107"/>
      <c r="J401" s="110"/>
      <c r="K401" s="110"/>
      <c r="L401" s="110"/>
      <c r="M401" s="105">
        <f t="shared" si="104"/>
        <v>0</v>
      </c>
      <c r="N401" s="107"/>
      <c r="O401" s="107"/>
      <c r="P401" s="107"/>
      <c r="Q401" s="107"/>
      <c r="R401" s="107"/>
      <c r="S401" s="107">
        <f t="shared" si="105"/>
        <v>0</v>
      </c>
      <c r="T401" s="101" t="e">
        <f t="shared" si="110"/>
        <v>#DIV/0!</v>
      </c>
      <c r="U401" s="106">
        <f t="shared" si="106"/>
        <v>0</v>
      </c>
      <c r="V401" s="106">
        <f t="shared" si="107"/>
        <v>0</v>
      </c>
      <c r="W401" s="106">
        <f t="shared" si="108"/>
        <v>0</v>
      </c>
      <c r="X401" s="106">
        <f t="shared" si="101"/>
        <v>0</v>
      </c>
      <c r="Y401" s="106">
        <f t="shared" si="109"/>
        <v>0</v>
      </c>
      <c r="Z401" s="106">
        <f t="shared" si="102"/>
        <v>0</v>
      </c>
    </row>
    <row r="402" spans="1:26" ht="12.75" thickBot="1" x14ac:dyDescent="0.25">
      <c r="A402" s="110">
        <v>5981</v>
      </c>
      <c r="B402" s="141" t="s">
        <v>457</v>
      </c>
      <c r="C402" s="107"/>
      <c r="D402" s="107"/>
      <c r="E402" s="107"/>
      <c r="F402" s="103"/>
      <c r="G402" s="104">
        <f t="shared" si="103"/>
        <v>0</v>
      </c>
      <c r="H402" s="107"/>
      <c r="I402" s="107"/>
      <c r="J402" s="110"/>
      <c r="K402" s="110"/>
      <c r="L402" s="110"/>
      <c r="M402" s="105">
        <f t="shared" si="104"/>
        <v>0</v>
      </c>
      <c r="N402" s="107"/>
      <c r="O402" s="107"/>
      <c r="P402" s="107"/>
      <c r="Q402" s="107"/>
      <c r="R402" s="107"/>
      <c r="S402" s="107">
        <f t="shared" si="105"/>
        <v>0</v>
      </c>
      <c r="T402" s="101" t="e">
        <f t="shared" si="110"/>
        <v>#DIV/0!</v>
      </c>
      <c r="U402" s="106">
        <f t="shared" si="106"/>
        <v>0</v>
      </c>
      <c r="V402" s="106">
        <f t="shared" si="107"/>
        <v>0</v>
      </c>
      <c r="W402" s="106">
        <f t="shared" si="108"/>
        <v>0</v>
      </c>
      <c r="X402" s="106">
        <f t="shared" si="101"/>
        <v>0</v>
      </c>
      <c r="Y402" s="106">
        <f t="shared" si="109"/>
        <v>0</v>
      </c>
      <c r="Z402" s="106">
        <f t="shared" si="102"/>
        <v>0</v>
      </c>
    </row>
    <row r="403" spans="1:26" ht="12.75" thickBot="1" x14ac:dyDescent="0.25">
      <c r="A403" s="114">
        <v>5991</v>
      </c>
      <c r="B403" s="143" t="s">
        <v>458</v>
      </c>
      <c r="C403" s="113"/>
      <c r="D403" s="113"/>
      <c r="E403" s="113"/>
      <c r="F403" s="113"/>
      <c r="G403" s="117">
        <f t="shared" si="103"/>
        <v>0</v>
      </c>
      <c r="H403" s="113"/>
      <c r="I403" s="113"/>
      <c r="J403" s="114"/>
      <c r="K403" s="114"/>
      <c r="L403" s="114"/>
      <c r="M403" s="105">
        <f t="shared" si="104"/>
        <v>0</v>
      </c>
      <c r="N403" s="113"/>
      <c r="O403" s="113"/>
      <c r="P403" s="113"/>
      <c r="Q403" s="113"/>
      <c r="R403" s="113"/>
      <c r="S403" s="113">
        <f t="shared" si="105"/>
        <v>0</v>
      </c>
      <c r="T403" s="101" t="e">
        <f t="shared" si="110"/>
        <v>#DIV/0!</v>
      </c>
      <c r="U403" s="120">
        <f t="shared" si="106"/>
        <v>0</v>
      </c>
      <c r="V403" s="120">
        <f t="shared" si="107"/>
        <v>0</v>
      </c>
      <c r="W403" s="120">
        <f t="shared" si="108"/>
        <v>0</v>
      </c>
      <c r="X403" s="120">
        <f t="shared" si="101"/>
        <v>0</v>
      </c>
      <c r="Y403" s="120">
        <f t="shared" si="109"/>
        <v>0</v>
      </c>
      <c r="Z403" s="120">
        <f t="shared" si="102"/>
        <v>0</v>
      </c>
    </row>
    <row r="404" spans="1:26" ht="12.75" thickBot="1" x14ac:dyDescent="0.3">
      <c r="A404" s="148">
        <v>6000</v>
      </c>
      <c r="B404" s="147" t="s">
        <v>641</v>
      </c>
      <c r="C404" s="133">
        <f>SUM(C405:C465)</f>
        <v>0</v>
      </c>
      <c r="D404" s="133">
        <f t="shared" ref="D404:F404" si="111">SUM(D405:D465)</f>
        <v>0</v>
      </c>
      <c r="E404" s="133">
        <f t="shared" si="111"/>
        <v>0</v>
      </c>
      <c r="F404" s="133">
        <f t="shared" si="111"/>
        <v>0</v>
      </c>
      <c r="G404" s="133">
        <f>SUM(C404:F404)</f>
        <v>0</v>
      </c>
      <c r="H404" s="133">
        <f>SUM(H405:H465)</f>
        <v>0</v>
      </c>
      <c r="I404" s="133">
        <f t="shared" ref="I404:L404" si="112">SUM(I405:I465)</f>
        <v>0</v>
      </c>
      <c r="J404" s="133">
        <f t="shared" si="112"/>
        <v>0</v>
      </c>
      <c r="K404" s="133">
        <f t="shared" si="112"/>
        <v>0</v>
      </c>
      <c r="L404" s="133">
        <f t="shared" si="112"/>
        <v>0</v>
      </c>
      <c r="M404" s="133">
        <f>SUM(H404:L404)</f>
        <v>0</v>
      </c>
      <c r="N404" s="304">
        <f>SUM(N405:N465)</f>
        <v>0</v>
      </c>
      <c r="O404" s="304">
        <f t="shared" ref="O404:R404" si="113">SUM(O405:O465)</f>
        <v>0</v>
      </c>
      <c r="P404" s="304">
        <f t="shared" si="113"/>
        <v>0</v>
      </c>
      <c r="Q404" s="304">
        <f t="shared" si="113"/>
        <v>0</v>
      </c>
      <c r="R404" s="304">
        <f t="shared" si="113"/>
        <v>0</v>
      </c>
      <c r="S404" s="133">
        <f>SUM(N404:R404)</f>
        <v>0</v>
      </c>
      <c r="T404" s="101" t="e">
        <f t="shared" si="110"/>
        <v>#DIV/0!</v>
      </c>
      <c r="U404" s="134">
        <f>SUM(U405:U465)</f>
        <v>0</v>
      </c>
      <c r="V404" s="134">
        <f t="shared" ref="V404:Y404" si="114">SUM(V405:V465)</f>
        <v>0</v>
      </c>
      <c r="W404" s="134">
        <f t="shared" si="114"/>
        <v>0</v>
      </c>
      <c r="X404" s="134">
        <f t="shared" si="114"/>
        <v>0</v>
      </c>
      <c r="Y404" s="134">
        <f t="shared" si="114"/>
        <v>0</v>
      </c>
      <c r="Z404" s="135">
        <f>SUM(U404:Y404)</f>
        <v>0</v>
      </c>
    </row>
    <row r="405" spans="1:26" ht="24.75" thickBot="1" x14ac:dyDescent="0.25">
      <c r="A405" s="111">
        <v>6111</v>
      </c>
      <c r="B405" s="140" t="s">
        <v>459</v>
      </c>
      <c r="C405" s="111"/>
      <c r="D405" s="111"/>
      <c r="E405" s="111"/>
      <c r="F405" s="111"/>
      <c r="G405" s="104">
        <f>SUM(C405:E405)</f>
        <v>0</v>
      </c>
      <c r="H405" s="111"/>
      <c r="I405" s="111"/>
      <c r="J405" s="111"/>
      <c r="K405" s="111"/>
      <c r="L405" s="111"/>
      <c r="M405" s="105">
        <f>SUM(H405:L405)</f>
        <v>0</v>
      </c>
      <c r="N405" s="103"/>
      <c r="O405" s="103"/>
      <c r="P405" s="103"/>
      <c r="Q405" s="103"/>
      <c r="R405" s="103"/>
      <c r="S405" s="103">
        <f>SUM(N405:P405)</f>
        <v>0</v>
      </c>
      <c r="T405" s="101" t="e">
        <f t="shared" si="110"/>
        <v>#DIV/0!</v>
      </c>
      <c r="U405" s="106"/>
      <c r="V405" s="106"/>
      <c r="W405" s="106"/>
      <c r="X405" s="106"/>
      <c r="Y405" s="106"/>
      <c r="Z405" s="106"/>
    </row>
    <row r="406" spans="1:26" ht="24.75" thickBot="1" x14ac:dyDescent="0.25">
      <c r="A406" s="110">
        <v>6112</v>
      </c>
      <c r="B406" s="141" t="s">
        <v>460</v>
      </c>
      <c r="C406" s="110"/>
      <c r="D406" s="110"/>
      <c r="E406" s="110"/>
      <c r="F406" s="111"/>
      <c r="G406" s="104">
        <f t="shared" ref="G406:G465" si="115">SUM(C406:E406)</f>
        <v>0</v>
      </c>
      <c r="H406" s="110"/>
      <c r="I406" s="110"/>
      <c r="J406" s="110"/>
      <c r="K406" s="110"/>
      <c r="L406" s="110"/>
      <c r="M406" s="105">
        <f t="shared" ref="M406:M465" si="116">SUM(H406:L406)</f>
        <v>0</v>
      </c>
      <c r="N406" s="107"/>
      <c r="O406" s="107"/>
      <c r="P406" s="107"/>
      <c r="Q406" s="103"/>
      <c r="R406" s="103"/>
      <c r="S406" s="103">
        <f t="shared" ref="S406:S465" si="117">SUM(N406:P406)</f>
        <v>0</v>
      </c>
      <c r="T406" s="101" t="e">
        <f t="shared" si="110"/>
        <v>#DIV/0!</v>
      </c>
      <c r="U406" s="121"/>
      <c r="V406" s="121"/>
      <c r="W406" s="121"/>
      <c r="X406" s="121"/>
      <c r="Y406" s="121"/>
      <c r="Z406" s="121"/>
    </row>
    <row r="407" spans="1:26" ht="12.75" thickBot="1" x14ac:dyDescent="0.25">
      <c r="A407" s="110">
        <v>6121</v>
      </c>
      <c r="B407" s="141" t="s">
        <v>461</v>
      </c>
      <c r="C407" s="110"/>
      <c r="D407" s="110"/>
      <c r="E407" s="110"/>
      <c r="F407" s="111"/>
      <c r="G407" s="104">
        <f t="shared" si="115"/>
        <v>0</v>
      </c>
      <c r="H407" s="110"/>
      <c r="I407" s="110"/>
      <c r="J407" s="110"/>
      <c r="K407" s="110"/>
      <c r="L407" s="110"/>
      <c r="M407" s="105">
        <f t="shared" si="116"/>
        <v>0</v>
      </c>
      <c r="N407" s="107"/>
      <c r="O407" s="107"/>
      <c r="P407" s="107"/>
      <c r="Q407" s="103"/>
      <c r="R407" s="103"/>
      <c r="S407" s="103">
        <f t="shared" si="117"/>
        <v>0</v>
      </c>
      <c r="T407" s="101" t="e">
        <f t="shared" si="110"/>
        <v>#DIV/0!</v>
      </c>
      <c r="U407" s="121"/>
      <c r="V407" s="121"/>
      <c r="W407" s="121"/>
      <c r="X407" s="121"/>
      <c r="Y407" s="121"/>
      <c r="Z407" s="121"/>
    </row>
    <row r="408" spans="1:26" ht="24.75" thickBot="1" x14ac:dyDescent="0.25">
      <c r="A408" s="110">
        <v>6122</v>
      </c>
      <c r="B408" s="141" t="s">
        <v>462</v>
      </c>
      <c r="C408" s="110"/>
      <c r="D408" s="110"/>
      <c r="E408" s="110"/>
      <c r="F408" s="111"/>
      <c r="G408" s="104">
        <f t="shared" si="115"/>
        <v>0</v>
      </c>
      <c r="H408" s="110"/>
      <c r="I408" s="110"/>
      <c r="J408" s="110"/>
      <c r="K408" s="110"/>
      <c r="L408" s="110"/>
      <c r="M408" s="105">
        <f t="shared" si="116"/>
        <v>0</v>
      </c>
      <c r="N408" s="107"/>
      <c r="O408" s="107"/>
      <c r="P408" s="107"/>
      <c r="Q408" s="103"/>
      <c r="R408" s="103"/>
      <c r="S408" s="103">
        <f t="shared" si="117"/>
        <v>0</v>
      </c>
      <c r="T408" s="101" t="e">
        <f t="shared" si="110"/>
        <v>#DIV/0!</v>
      </c>
      <c r="U408" s="121"/>
      <c r="V408" s="121"/>
      <c r="W408" s="121"/>
      <c r="X408" s="121"/>
      <c r="Y408" s="121"/>
      <c r="Z408" s="121"/>
    </row>
    <row r="409" spans="1:26" ht="12.75" thickBot="1" x14ac:dyDescent="0.25">
      <c r="A409" s="110">
        <v>6123</v>
      </c>
      <c r="B409" s="141" t="s">
        <v>463</v>
      </c>
      <c r="C409" s="110"/>
      <c r="D409" s="110"/>
      <c r="E409" s="110"/>
      <c r="F409" s="111"/>
      <c r="G409" s="104">
        <f t="shared" si="115"/>
        <v>0</v>
      </c>
      <c r="H409" s="110"/>
      <c r="I409" s="110"/>
      <c r="J409" s="110"/>
      <c r="K409" s="110"/>
      <c r="L409" s="110"/>
      <c r="M409" s="105">
        <f t="shared" si="116"/>
        <v>0</v>
      </c>
      <c r="N409" s="107"/>
      <c r="O409" s="107"/>
      <c r="P409" s="107"/>
      <c r="Q409" s="103"/>
      <c r="R409" s="103"/>
      <c r="S409" s="103">
        <f t="shared" si="117"/>
        <v>0</v>
      </c>
      <c r="T409" s="101" t="e">
        <f t="shared" si="110"/>
        <v>#DIV/0!</v>
      </c>
      <c r="U409" s="121"/>
      <c r="V409" s="121"/>
      <c r="W409" s="121"/>
      <c r="X409" s="121"/>
      <c r="Y409" s="121"/>
      <c r="Z409" s="121"/>
    </row>
    <row r="410" spans="1:26" ht="12.75" thickBot="1" x14ac:dyDescent="0.25">
      <c r="A410" s="110">
        <v>6124</v>
      </c>
      <c r="B410" s="141" t="s">
        <v>464</v>
      </c>
      <c r="C410" s="110"/>
      <c r="D410" s="110"/>
      <c r="E410" s="110"/>
      <c r="F410" s="111"/>
      <c r="G410" s="104">
        <f t="shared" si="115"/>
        <v>0</v>
      </c>
      <c r="H410" s="110"/>
      <c r="I410" s="110"/>
      <c r="J410" s="110"/>
      <c r="K410" s="110"/>
      <c r="L410" s="110"/>
      <c r="M410" s="105">
        <f t="shared" si="116"/>
        <v>0</v>
      </c>
      <c r="N410" s="107"/>
      <c r="O410" s="107"/>
      <c r="P410" s="107"/>
      <c r="Q410" s="103"/>
      <c r="R410" s="103"/>
      <c r="S410" s="103">
        <f t="shared" si="117"/>
        <v>0</v>
      </c>
      <c r="T410" s="101" t="e">
        <f t="shared" si="110"/>
        <v>#DIV/0!</v>
      </c>
      <c r="U410" s="121"/>
      <c r="V410" s="121"/>
      <c r="W410" s="121"/>
      <c r="X410" s="121"/>
      <c r="Y410" s="121"/>
      <c r="Z410" s="121"/>
    </row>
    <row r="411" spans="1:26" ht="12.75" thickBot="1" x14ac:dyDescent="0.25">
      <c r="A411" s="110">
        <v>6125</v>
      </c>
      <c r="B411" s="141" t="s">
        <v>465</v>
      </c>
      <c r="C411" s="110"/>
      <c r="D411" s="110"/>
      <c r="E411" s="110"/>
      <c r="F411" s="111"/>
      <c r="G411" s="104">
        <f t="shared" si="115"/>
        <v>0</v>
      </c>
      <c r="H411" s="110"/>
      <c r="I411" s="110"/>
      <c r="J411" s="110"/>
      <c r="K411" s="110"/>
      <c r="L411" s="110"/>
      <c r="M411" s="105">
        <f t="shared" si="116"/>
        <v>0</v>
      </c>
      <c r="N411" s="107"/>
      <c r="O411" s="107"/>
      <c r="P411" s="107"/>
      <c r="Q411" s="103"/>
      <c r="R411" s="103"/>
      <c r="S411" s="103">
        <f t="shared" si="117"/>
        <v>0</v>
      </c>
      <c r="T411" s="101" t="e">
        <f t="shared" si="110"/>
        <v>#DIV/0!</v>
      </c>
      <c r="U411" s="121"/>
      <c r="V411" s="121"/>
      <c r="W411" s="121"/>
      <c r="X411" s="121"/>
      <c r="Y411" s="121"/>
      <c r="Z411" s="121"/>
    </row>
    <row r="412" spans="1:26" ht="12.75" thickBot="1" x14ac:dyDescent="0.25">
      <c r="A412" s="110">
        <v>6126</v>
      </c>
      <c r="B412" s="141" t="s">
        <v>466</v>
      </c>
      <c r="C412" s="110"/>
      <c r="D412" s="110"/>
      <c r="E412" s="110"/>
      <c r="F412" s="111"/>
      <c r="G412" s="104">
        <f t="shared" si="115"/>
        <v>0</v>
      </c>
      <c r="H412" s="110"/>
      <c r="I412" s="110"/>
      <c r="J412" s="110"/>
      <c r="K412" s="110"/>
      <c r="L412" s="110"/>
      <c r="M412" s="105">
        <f t="shared" si="116"/>
        <v>0</v>
      </c>
      <c r="N412" s="107"/>
      <c r="O412" s="107"/>
      <c r="P412" s="107"/>
      <c r="Q412" s="103"/>
      <c r="R412" s="103"/>
      <c r="S412" s="103">
        <f t="shared" si="117"/>
        <v>0</v>
      </c>
      <c r="T412" s="101" t="e">
        <f t="shared" si="110"/>
        <v>#DIV/0!</v>
      </c>
      <c r="U412" s="121"/>
      <c r="V412" s="121"/>
      <c r="W412" s="121"/>
      <c r="X412" s="121"/>
      <c r="Y412" s="121"/>
      <c r="Z412" s="121"/>
    </row>
    <row r="413" spans="1:26" ht="12.75" thickBot="1" x14ac:dyDescent="0.25">
      <c r="A413" s="110">
        <v>6127</v>
      </c>
      <c r="B413" s="141" t="s">
        <v>467</v>
      </c>
      <c r="C413" s="110"/>
      <c r="D413" s="110"/>
      <c r="E413" s="110"/>
      <c r="F413" s="111"/>
      <c r="G413" s="104">
        <f t="shared" si="115"/>
        <v>0</v>
      </c>
      <c r="H413" s="110"/>
      <c r="I413" s="110"/>
      <c r="J413" s="110"/>
      <c r="K413" s="110"/>
      <c r="L413" s="110"/>
      <c r="M413" s="105">
        <f t="shared" si="116"/>
        <v>0</v>
      </c>
      <c r="N413" s="107"/>
      <c r="O413" s="107"/>
      <c r="P413" s="107"/>
      <c r="Q413" s="103"/>
      <c r="R413" s="103"/>
      <c r="S413" s="103">
        <f t="shared" si="117"/>
        <v>0</v>
      </c>
      <c r="T413" s="101" t="e">
        <f t="shared" si="110"/>
        <v>#DIV/0!</v>
      </c>
      <c r="U413" s="121"/>
      <c r="V413" s="121"/>
      <c r="W413" s="121"/>
      <c r="X413" s="121"/>
      <c r="Y413" s="121"/>
      <c r="Z413" s="121"/>
    </row>
    <row r="414" spans="1:26" ht="12.75" thickBot="1" x14ac:dyDescent="0.25">
      <c r="A414" s="110">
        <v>6128</v>
      </c>
      <c r="B414" s="141" t="s">
        <v>468</v>
      </c>
      <c r="C414" s="110"/>
      <c r="D414" s="110"/>
      <c r="E414" s="110"/>
      <c r="F414" s="111"/>
      <c r="G414" s="104">
        <f t="shared" si="115"/>
        <v>0</v>
      </c>
      <c r="H414" s="110"/>
      <c r="I414" s="110"/>
      <c r="J414" s="110"/>
      <c r="K414" s="110"/>
      <c r="L414" s="110"/>
      <c r="M414" s="105">
        <f t="shared" si="116"/>
        <v>0</v>
      </c>
      <c r="N414" s="107"/>
      <c r="O414" s="107"/>
      <c r="P414" s="107"/>
      <c r="Q414" s="103"/>
      <c r="R414" s="103"/>
      <c r="S414" s="103">
        <f t="shared" si="117"/>
        <v>0</v>
      </c>
      <c r="T414" s="101" t="e">
        <f t="shared" si="110"/>
        <v>#DIV/0!</v>
      </c>
      <c r="U414" s="121"/>
      <c r="V414" s="121"/>
      <c r="W414" s="121"/>
      <c r="X414" s="121"/>
      <c r="Y414" s="121"/>
      <c r="Z414" s="121"/>
    </row>
    <row r="415" spans="1:26" ht="12.75" thickBot="1" x14ac:dyDescent="0.25">
      <c r="A415" s="110">
        <v>6131</v>
      </c>
      <c r="B415" s="141" t="s">
        <v>469</v>
      </c>
      <c r="C415" s="110"/>
      <c r="D415" s="110"/>
      <c r="E415" s="110"/>
      <c r="F415" s="111"/>
      <c r="G415" s="104">
        <f t="shared" si="115"/>
        <v>0</v>
      </c>
      <c r="H415" s="110"/>
      <c r="I415" s="110"/>
      <c r="J415" s="110"/>
      <c r="K415" s="110"/>
      <c r="L415" s="110"/>
      <c r="M415" s="105">
        <f t="shared" si="116"/>
        <v>0</v>
      </c>
      <c r="N415" s="107"/>
      <c r="O415" s="107"/>
      <c r="P415" s="107"/>
      <c r="Q415" s="103"/>
      <c r="R415" s="103"/>
      <c r="S415" s="103">
        <f t="shared" si="117"/>
        <v>0</v>
      </c>
      <c r="T415" s="101" t="e">
        <f t="shared" si="110"/>
        <v>#DIV/0!</v>
      </c>
      <c r="U415" s="121"/>
      <c r="V415" s="121"/>
      <c r="W415" s="121"/>
      <c r="X415" s="121"/>
      <c r="Y415" s="121"/>
      <c r="Z415" s="121"/>
    </row>
    <row r="416" spans="1:26" ht="24.75" thickBot="1" x14ac:dyDescent="0.25">
      <c r="A416" s="110">
        <v>6132</v>
      </c>
      <c r="B416" s="141" t="s">
        <v>470</v>
      </c>
      <c r="C416" s="110"/>
      <c r="D416" s="110"/>
      <c r="E416" s="110"/>
      <c r="F416" s="111"/>
      <c r="G416" s="104">
        <f t="shared" si="115"/>
        <v>0</v>
      </c>
      <c r="H416" s="110"/>
      <c r="I416" s="110"/>
      <c r="J416" s="110"/>
      <c r="K416" s="110"/>
      <c r="L416" s="110"/>
      <c r="M416" s="105">
        <f t="shared" si="116"/>
        <v>0</v>
      </c>
      <c r="N416" s="107"/>
      <c r="O416" s="107"/>
      <c r="P416" s="107"/>
      <c r="Q416" s="103"/>
      <c r="R416" s="103"/>
      <c r="S416" s="103">
        <f t="shared" si="117"/>
        <v>0</v>
      </c>
      <c r="T416" s="101" t="e">
        <f t="shared" si="110"/>
        <v>#DIV/0!</v>
      </c>
      <c r="U416" s="121"/>
      <c r="V416" s="121"/>
      <c r="W416" s="121"/>
      <c r="X416" s="121"/>
      <c r="Y416" s="121"/>
      <c r="Z416" s="121"/>
    </row>
    <row r="417" spans="1:26" ht="12.75" thickBot="1" x14ac:dyDescent="0.25">
      <c r="A417" s="110">
        <v>6133</v>
      </c>
      <c r="B417" s="141" t="s">
        <v>471</v>
      </c>
      <c r="C417" s="110"/>
      <c r="D417" s="110"/>
      <c r="E417" s="110"/>
      <c r="F417" s="111"/>
      <c r="G417" s="104">
        <f t="shared" si="115"/>
        <v>0</v>
      </c>
      <c r="H417" s="110"/>
      <c r="I417" s="110"/>
      <c r="J417" s="110"/>
      <c r="K417" s="110"/>
      <c r="L417" s="110"/>
      <c r="M417" s="105">
        <f t="shared" si="116"/>
        <v>0</v>
      </c>
      <c r="N417" s="107"/>
      <c r="O417" s="107"/>
      <c r="P417" s="107"/>
      <c r="Q417" s="103"/>
      <c r="R417" s="103"/>
      <c r="S417" s="103">
        <f t="shared" si="117"/>
        <v>0</v>
      </c>
      <c r="T417" s="101" t="e">
        <f t="shared" si="110"/>
        <v>#DIV/0!</v>
      </c>
      <c r="U417" s="121"/>
      <c r="V417" s="121"/>
      <c r="W417" s="121"/>
      <c r="X417" s="121"/>
      <c r="Y417" s="121"/>
      <c r="Z417" s="121"/>
    </row>
    <row r="418" spans="1:26" ht="12.75" thickBot="1" x14ac:dyDescent="0.25">
      <c r="A418" s="110">
        <v>6134</v>
      </c>
      <c r="B418" s="141" t="s">
        <v>472</v>
      </c>
      <c r="C418" s="110"/>
      <c r="D418" s="110"/>
      <c r="E418" s="110"/>
      <c r="F418" s="111"/>
      <c r="G418" s="104">
        <f t="shared" si="115"/>
        <v>0</v>
      </c>
      <c r="H418" s="110"/>
      <c r="I418" s="110"/>
      <c r="J418" s="110"/>
      <c r="K418" s="110"/>
      <c r="L418" s="110"/>
      <c r="M418" s="105">
        <f t="shared" si="116"/>
        <v>0</v>
      </c>
      <c r="N418" s="107"/>
      <c r="O418" s="107"/>
      <c r="P418" s="107"/>
      <c r="Q418" s="103"/>
      <c r="R418" s="103"/>
      <c r="S418" s="103">
        <f t="shared" si="117"/>
        <v>0</v>
      </c>
      <c r="T418" s="101" t="e">
        <f t="shared" si="110"/>
        <v>#DIV/0!</v>
      </c>
      <c r="U418" s="121"/>
      <c r="V418" s="121"/>
      <c r="W418" s="121"/>
      <c r="X418" s="121"/>
      <c r="Y418" s="121"/>
      <c r="Z418" s="121"/>
    </row>
    <row r="419" spans="1:26" ht="12.75" thickBot="1" x14ac:dyDescent="0.25">
      <c r="A419" s="110">
        <v>6141</v>
      </c>
      <c r="B419" s="141" t="s">
        <v>473</v>
      </c>
      <c r="C419" s="110"/>
      <c r="D419" s="110"/>
      <c r="E419" s="110"/>
      <c r="F419" s="111"/>
      <c r="G419" s="104">
        <f t="shared" si="115"/>
        <v>0</v>
      </c>
      <c r="H419" s="110"/>
      <c r="I419" s="110"/>
      <c r="J419" s="110"/>
      <c r="K419" s="110"/>
      <c r="L419" s="110"/>
      <c r="M419" s="105">
        <f t="shared" si="116"/>
        <v>0</v>
      </c>
      <c r="N419" s="107"/>
      <c r="O419" s="107"/>
      <c r="P419" s="107"/>
      <c r="Q419" s="103"/>
      <c r="R419" s="103"/>
      <c r="S419" s="103">
        <f t="shared" si="117"/>
        <v>0</v>
      </c>
      <c r="T419" s="101" t="e">
        <f t="shared" si="110"/>
        <v>#DIV/0!</v>
      </c>
      <c r="U419" s="121"/>
      <c r="V419" s="121"/>
      <c r="W419" s="121"/>
      <c r="X419" s="121"/>
      <c r="Y419" s="121"/>
      <c r="Z419" s="121"/>
    </row>
    <row r="420" spans="1:26" ht="12.75" thickBot="1" x14ac:dyDescent="0.25">
      <c r="A420" s="110">
        <v>6142</v>
      </c>
      <c r="B420" s="141" t="s">
        <v>474</v>
      </c>
      <c r="C420" s="110"/>
      <c r="D420" s="110"/>
      <c r="E420" s="110"/>
      <c r="F420" s="111"/>
      <c r="G420" s="104">
        <f t="shared" si="115"/>
        <v>0</v>
      </c>
      <c r="H420" s="110"/>
      <c r="I420" s="110"/>
      <c r="J420" s="110"/>
      <c r="K420" s="110"/>
      <c r="L420" s="110"/>
      <c r="M420" s="105">
        <f t="shared" si="116"/>
        <v>0</v>
      </c>
      <c r="N420" s="107"/>
      <c r="O420" s="107"/>
      <c r="P420" s="107"/>
      <c r="Q420" s="103"/>
      <c r="R420" s="103"/>
      <c r="S420" s="103">
        <f t="shared" si="117"/>
        <v>0</v>
      </c>
      <c r="T420" s="101" t="e">
        <f t="shared" si="110"/>
        <v>#DIV/0!</v>
      </c>
      <c r="U420" s="121"/>
      <c r="V420" s="121"/>
      <c r="W420" s="121"/>
      <c r="X420" s="121"/>
      <c r="Y420" s="121"/>
      <c r="Z420" s="121"/>
    </row>
    <row r="421" spans="1:26" ht="12.75" thickBot="1" x14ac:dyDescent="0.25">
      <c r="A421" s="110">
        <v>6151</v>
      </c>
      <c r="B421" s="141" t="s">
        <v>475</v>
      </c>
      <c r="C421" s="110"/>
      <c r="D421" s="110"/>
      <c r="E421" s="110"/>
      <c r="F421" s="111"/>
      <c r="G421" s="104">
        <f t="shared" si="115"/>
        <v>0</v>
      </c>
      <c r="H421" s="110"/>
      <c r="I421" s="110"/>
      <c r="J421" s="110"/>
      <c r="K421" s="110"/>
      <c r="L421" s="110"/>
      <c r="M421" s="105">
        <f t="shared" si="116"/>
        <v>0</v>
      </c>
      <c r="N421" s="107"/>
      <c r="O421" s="107"/>
      <c r="P421" s="107"/>
      <c r="Q421" s="103"/>
      <c r="R421" s="103"/>
      <c r="S421" s="103">
        <f t="shared" si="117"/>
        <v>0</v>
      </c>
      <c r="T421" s="101" t="e">
        <f t="shared" si="110"/>
        <v>#DIV/0!</v>
      </c>
      <c r="U421" s="121"/>
      <c r="V421" s="121"/>
      <c r="W421" s="121"/>
      <c r="X421" s="121"/>
      <c r="Y421" s="121"/>
      <c r="Z421" s="121"/>
    </row>
    <row r="422" spans="1:26" ht="24.75" thickBot="1" x14ac:dyDescent="0.25">
      <c r="A422" s="110">
        <v>6152</v>
      </c>
      <c r="B422" s="141" t="s">
        <v>476</v>
      </c>
      <c r="C422" s="110"/>
      <c r="D422" s="110"/>
      <c r="E422" s="110"/>
      <c r="F422" s="111"/>
      <c r="G422" s="104">
        <f t="shared" si="115"/>
        <v>0</v>
      </c>
      <c r="H422" s="110"/>
      <c r="I422" s="110"/>
      <c r="J422" s="110"/>
      <c r="K422" s="110"/>
      <c r="L422" s="110"/>
      <c r="M422" s="105">
        <f t="shared" si="116"/>
        <v>0</v>
      </c>
      <c r="N422" s="107"/>
      <c r="O422" s="107"/>
      <c r="P422" s="107"/>
      <c r="Q422" s="103"/>
      <c r="R422" s="103"/>
      <c r="S422" s="103">
        <f t="shared" si="117"/>
        <v>0</v>
      </c>
      <c r="T422" s="101" t="e">
        <f t="shared" si="110"/>
        <v>#DIV/0!</v>
      </c>
      <c r="U422" s="121"/>
      <c r="V422" s="121"/>
      <c r="W422" s="121"/>
      <c r="X422" s="121"/>
      <c r="Y422" s="121"/>
      <c r="Z422" s="121"/>
    </row>
    <row r="423" spans="1:26" ht="12.75" thickBot="1" x14ac:dyDescent="0.25">
      <c r="A423" s="110">
        <v>6153</v>
      </c>
      <c r="B423" s="141" t="s">
        <v>477</v>
      </c>
      <c r="C423" s="110"/>
      <c r="D423" s="110"/>
      <c r="E423" s="110"/>
      <c r="F423" s="111"/>
      <c r="G423" s="104">
        <f t="shared" si="115"/>
        <v>0</v>
      </c>
      <c r="H423" s="110"/>
      <c r="I423" s="110"/>
      <c r="J423" s="110"/>
      <c r="K423" s="110"/>
      <c r="L423" s="110"/>
      <c r="M423" s="105">
        <f t="shared" si="116"/>
        <v>0</v>
      </c>
      <c r="N423" s="107"/>
      <c r="O423" s="107"/>
      <c r="P423" s="107"/>
      <c r="Q423" s="103"/>
      <c r="R423" s="103"/>
      <c r="S423" s="103">
        <f t="shared" si="117"/>
        <v>0</v>
      </c>
      <c r="T423" s="101" t="e">
        <f t="shared" si="110"/>
        <v>#DIV/0!</v>
      </c>
      <c r="U423" s="121"/>
      <c r="V423" s="121"/>
      <c r="W423" s="121"/>
      <c r="X423" s="121"/>
      <c r="Y423" s="121"/>
      <c r="Z423" s="121"/>
    </row>
    <row r="424" spans="1:26" ht="12.75" thickBot="1" x14ac:dyDescent="0.25">
      <c r="A424" s="110">
        <v>6161</v>
      </c>
      <c r="B424" s="141" t="s">
        <v>478</v>
      </c>
      <c r="C424" s="110"/>
      <c r="D424" s="110"/>
      <c r="E424" s="110"/>
      <c r="F424" s="111"/>
      <c r="G424" s="104">
        <f t="shared" si="115"/>
        <v>0</v>
      </c>
      <c r="H424" s="110"/>
      <c r="I424" s="110"/>
      <c r="J424" s="110"/>
      <c r="K424" s="110"/>
      <c r="L424" s="110"/>
      <c r="M424" s="105">
        <f t="shared" si="116"/>
        <v>0</v>
      </c>
      <c r="N424" s="107"/>
      <c r="O424" s="107"/>
      <c r="P424" s="107"/>
      <c r="Q424" s="103"/>
      <c r="R424" s="103"/>
      <c r="S424" s="103">
        <f t="shared" si="117"/>
        <v>0</v>
      </c>
      <c r="T424" s="101" t="e">
        <f t="shared" si="110"/>
        <v>#DIV/0!</v>
      </c>
      <c r="U424" s="121"/>
      <c r="V424" s="121"/>
      <c r="W424" s="121"/>
      <c r="X424" s="121"/>
      <c r="Y424" s="121"/>
      <c r="Z424" s="121"/>
    </row>
    <row r="425" spans="1:26" ht="12.75" thickBot="1" x14ac:dyDescent="0.25">
      <c r="A425" s="110">
        <v>6162</v>
      </c>
      <c r="B425" s="141" t="s">
        <v>479</v>
      </c>
      <c r="C425" s="110"/>
      <c r="D425" s="110"/>
      <c r="E425" s="110"/>
      <c r="F425" s="111"/>
      <c r="G425" s="104">
        <f t="shared" si="115"/>
        <v>0</v>
      </c>
      <c r="H425" s="110"/>
      <c r="I425" s="110"/>
      <c r="J425" s="110"/>
      <c r="K425" s="110"/>
      <c r="L425" s="110"/>
      <c r="M425" s="105">
        <f t="shared" si="116"/>
        <v>0</v>
      </c>
      <c r="N425" s="107"/>
      <c r="O425" s="107"/>
      <c r="P425" s="107"/>
      <c r="Q425" s="103"/>
      <c r="R425" s="103"/>
      <c r="S425" s="103">
        <f t="shared" si="117"/>
        <v>0</v>
      </c>
      <c r="T425" s="101" t="e">
        <f t="shared" si="110"/>
        <v>#DIV/0!</v>
      </c>
      <c r="U425" s="121"/>
      <c r="V425" s="121"/>
      <c r="W425" s="121"/>
      <c r="X425" s="121"/>
      <c r="Y425" s="121"/>
      <c r="Z425" s="121"/>
    </row>
    <row r="426" spans="1:26" ht="12.75" thickBot="1" x14ac:dyDescent="0.25">
      <c r="A426" s="110">
        <v>6163</v>
      </c>
      <c r="B426" s="141" t="s">
        <v>480</v>
      </c>
      <c r="C426" s="110"/>
      <c r="D426" s="110"/>
      <c r="E426" s="110"/>
      <c r="F426" s="111"/>
      <c r="G426" s="104">
        <f t="shared" si="115"/>
        <v>0</v>
      </c>
      <c r="H426" s="110"/>
      <c r="I426" s="110"/>
      <c r="J426" s="110"/>
      <c r="K426" s="110"/>
      <c r="L426" s="110"/>
      <c r="M426" s="105">
        <f t="shared" si="116"/>
        <v>0</v>
      </c>
      <c r="N426" s="107"/>
      <c r="O426" s="107"/>
      <c r="P426" s="107"/>
      <c r="Q426" s="103"/>
      <c r="R426" s="103"/>
      <c r="S426" s="103">
        <f t="shared" si="117"/>
        <v>0</v>
      </c>
      <c r="T426" s="101" t="e">
        <f t="shared" si="110"/>
        <v>#DIV/0!</v>
      </c>
      <c r="U426" s="121"/>
      <c r="V426" s="121"/>
      <c r="W426" s="121"/>
      <c r="X426" s="121"/>
      <c r="Y426" s="121"/>
      <c r="Z426" s="121"/>
    </row>
    <row r="427" spans="1:26" ht="12.75" thickBot="1" x14ac:dyDescent="0.25">
      <c r="A427" s="110">
        <v>6164</v>
      </c>
      <c r="B427" s="141" t="s">
        <v>481</v>
      </c>
      <c r="C427" s="110"/>
      <c r="D427" s="110"/>
      <c r="E427" s="110"/>
      <c r="F427" s="111"/>
      <c r="G427" s="104">
        <f t="shared" si="115"/>
        <v>0</v>
      </c>
      <c r="H427" s="110"/>
      <c r="I427" s="110"/>
      <c r="J427" s="110"/>
      <c r="K427" s="110"/>
      <c r="L427" s="110"/>
      <c r="M427" s="105">
        <f t="shared" si="116"/>
        <v>0</v>
      </c>
      <c r="N427" s="107"/>
      <c r="O427" s="107"/>
      <c r="P427" s="107"/>
      <c r="Q427" s="103"/>
      <c r="R427" s="103"/>
      <c r="S427" s="103">
        <f t="shared" si="117"/>
        <v>0</v>
      </c>
      <c r="T427" s="101" t="e">
        <f t="shared" si="110"/>
        <v>#DIV/0!</v>
      </c>
      <c r="U427" s="121"/>
      <c r="V427" s="121"/>
      <c r="W427" s="121"/>
      <c r="X427" s="121"/>
      <c r="Y427" s="121"/>
      <c r="Z427" s="121"/>
    </row>
    <row r="428" spans="1:26" ht="20.25" customHeight="1" thickBot="1" x14ac:dyDescent="0.3">
      <c r="A428" s="110">
        <v>6171</v>
      </c>
      <c r="B428" s="119" t="s">
        <v>482</v>
      </c>
      <c r="C428" s="110"/>
      <c r="D428" s="110"/>
      <c r="E428" s="110"/>
      <c r="F428" s="111"/>
      <c r="G428" s="104">
        <f t="shared" si="115"/>
        <v>0</v>
      </c>
      <c r="H428" s="110"/>
      <c r="I428" s="110"/>
      <c r="J428" s="110"/>
      <c r="K428" s="110"/>
      <c r="L428" s="110"/>
      <c r="M428" s="105">
        <f t="shared" si="116"/>
        <v>0</v>
      </c>
      <c r="N428" s="107"/>
      <c r="O428" s="107"/>
      <c r="P428" s="107"/>
      <c r="Q428" s="103"/>
      <c r="R428" s="103"/>
      <c r="S428" s="103">
        <f t="shared" si="117"/>
        <v>0</v>
      </c>
      <c r="T428" s="101" t="e">
        <f t="shared" si="110"/>
        <v>#DIV/0!</v>
      </c>
      <c r="U428" s="121"/>
      <c r="V428" s="121"/>
      <c r="W428" s="121"/>
      <c r="X428" s="121"/>
      <c r="Y428" s="121"/>
      <c r="Z428" s="121"/>
    </row>
    <row r="429" spans="1:26" ht="24.75" thickBot="1" x14ac:dyDescent="0.25">
      <c r="A429" s="110">
        <v>6191</v>
      </c>
      <c r="B429" s="141" t="s">
        <v>483</v>
      </c>
      <c r="C429" s="110"/>
      <c r="D429" s="110"/>
      <c r="E429" s="110"/>
      <c r="F429" s="111"/>
      <c r="G429" s="104">
        <f t="shared" si="115"/>
        <v>0</v>
      </c>
      <c r="H429" s="110"/>
      <c r="I429" s="110"/>
      <c r="J429" s="110"/>
      <c r="K429" s="110"/>
      <c r="L429" s="110"/>
      <c r="M429" s="105">
        <f t="shared" si="116"/>
        <v>0</v>
      </c>
      <c r="N429" s="107"/>
      <c r="O429" s="107"/>
      <c r="P429" s="107"/>
      <c r="Q429" s="103"/>
      <c r="R429" s="103"/>
      <c r="S429" s="103">
        <f t="shared" si="117"/>
        <v>0</v>
      </c>
      <c r="T429" s="101" t="e">
        <f t="shared" si="110"/>
        <v>#DIV/0!</v>
      </c>
      <c r="U429" s="121"/>
      <c r="V429" s="121"/>
      <c r="W429" s="121"/>
      <c r="X429" s="121"/>
      <c r="Y429" s="121"/>
      <c r="Z429" s="121"/>
    </row>
    <row r="430" spans="1:26" ht="12.75" thickBot="1" x14ac:dyDescent="0.25">
      <c r="A430" s="110">
        <v>6192</v>
      </c>
      <c r="B430" s="141" t="s">
        <v>484</v>
      </c>
      <c r="C430" s="110"/>
      <c r="D430" s="110"/>
      <c r="E430" s="110"/>
      <c r="F430" s="111"/>
      <c r="G430" s="104">
        <f t="shared" si="115"/>
        <v>0</v>
      </c>
      <c r="H430" s="110"/>
      <c r="I430" s="110"/>
      <c r="J430" s="110"/>
      <c r="K430" s="110"/>
      <c r="L430" s="110"/>
      <c r="M430" s="105">
        <f t="shared" si="116"/>
        <v>0</v>
      </c>
      <c r="N430" s="107"/>
      <c r="O430" s="107"/>
      <c r="P430" s="107"/>
      <c r="Q430" s="103"/>
      <c r="R430" s="103"/>
      <c r="S430" s="103">
        <f t="shared" si="117"/>
        <v>0</v>
      </c>
      <c r="T430" s="101" t="e">
        <f t="shared" si="110"/>
        <v>#DIV/0!</v>
      </c>
      <c r="U430" s="121"/>
      <c r="V430" s="121"/>
      <c r="W430" s="121"/>
      <c r="X430" s="121"/>
      <c r="Y430" s="121"/>
      <c r="Z430" s="121"/>
    </row>
    <row r="431" spans="1:26" ht="12.75" thickBot="1" x14ac:dyDescent="0.25">
      <c r="A431" s="110">
        <v>6193</v>
      </c>
      <c r="B431" s="141" t="s">
        <v>485</v>
      </c>
      <c r="C431" s="110"/>
      <c r="D431" s="110"/>
      <c r="E431" s="110"/>
      <c r="F431" s="111"/>
      <c r="G431" s="104">
        <f t="shared" si="115"/>
        <v>0</v>
      </c>
      <c r="H431" s="110"/>
      <c r="I431" s="110"/>
      <c r="J431" s="110"/>
      <c r="K431" s="110"/>
      <c r="L431" s="110"/>
      <c r="M431" s="105">
        <f t="shared" si="116"/>
        <v>0</v>
      </c>
      <c r="N431" s="107"/>
      <c r="O431" s="107"/>
      <c r="P431" s="107"/>
      <c r="Q431" s="103"/>
      <c r="R431" s="103"/>
      <c r="S431" s="103">
        <f t="shared" si="117"/>
        <v>0</v>
      </c>
      <c r="T431" s="101" t="e">
        <f t="shared" si="110"/>
        <v>#DIV/0!</v>
      </c>
      <c r="U431" s="121"/>
      <c r="V431" s="121"/>
      <c r="W431" s="121"/>
      <c r="X431" s="121"/>
      <c r="Y431" s="121"/>
      <c r="Z431" s="121"/>
    </row>
    <row r="432" spans="1:26" ht="12.75" thickBot="1" x14ac:dyDescent="0.25">
      <c r="A432" s="110">
        <v>6194</v>
      </c>
      <c r="B432" s="141" t="s">
        <v>486</v>
      </c>
      <c r="C432" s="110"/>
      <c r="D432" s="110"/>
      <c r="E432" s="110"/>
      <c r="F432" s="111"/>
      <c r="G432" s="104">
        <f t="shared" si="115"/>
        <v>0</v>
      </c>
      <c r="H432" s="110"/>
      <c r="I432" s="110"/>
      <c r="J432" s="110"/>
      <c r="K432" s="110"/>
      <c r="L432" s="110"/>
      <c r="M432" s="105">
        <f t="shared" si="116"/>
        <v>0</v>
      </c>
      <c r="N432" s="107"/>
      <c r="O432" s="107"/>
      <c r="P432" s="107"/>
      <c r="Q432" s="103"/>
      <c r="R432" s="103"/>
      <c r="S432" s="103">
        <f t="shared" si="117"/>
        <v>0</v>
      </c>
      <c r="T432" s="101" t="e">
        <f t="shared" si="110"/>
        <v>#DIV/0!</v>
      </c>
      <c r="U432" s="121"/>
      <c r="V432" s="121"/>
      <c r="W432" s="121"/>
      <c r="X432" s="121"/>
      <c r="Y432" s="121"/>
      <c r="Z432" s="121"/>
    </row>
    <row r="433" spans="1:26" ht="12.75" thickBot="1" x14ac:dyDescent="0.25">
      <c r="A433" s="110">
        <v>6195</v>
      </c>
      <c r="B433" s="141" t="s">
        <v>487</v>
      </c>
      <c r="C433" s="110"/>
      <c r="D433" s="110"/>
      <c r="E433" s="110"/>
      <c r="F433" s="111"/>
      <c r="G433" s="104">
        <f t="shared" si="115"/>
        <v>0</v>
      </c>
      <c r="H433" s="110"/>
      <c r="I433" s="110"/>
      <c r="J433" s="110"/>
      <c r="K433" s="110"/>
      <c r="L433" s="110"/>
      <c r="M433" s="105">
        <f t="shared" si="116"/>
        <v>0</v>
      </c>
      <c r="N433" s="107"/>
      <c r="O433" s="107"/>
      <c r="P433" s="107"/>
      <c r="Q433" s="103"/>
      <c r="R433" s="103"/>
      <c r="S433" s="103">
        <f t="shared" si="117"/>
        <v>0</v>
      </c>
      <c r="T433" s="101" t="e">
        <f t="shared" si="110"/>
        <v>#DIV/0!</v>
      </c>
      <c r="U433" s="121"/>
      <c r="V433" s="121"/>
      <c r="W433" s="121"/>
      <c r="X433" s="121"/>
      <c r="Y433" s="121"/>
      <c r="Z433" s="121"/>
    </row>
    <row r="434" spans="1:26" ht="24.75" thickBot="1" x14ac:dyDescent="0.25">
      <c r="A434" s="110">
        <v>6211</v>
      </c>
      <c r="B434" s="141" t="s">
        <v>459</v>
      </c>
      <c r="C434" s="110"/>
      <c r="D434" s="110"/>
      <c r="E434" s="110"/>
      <c r="F434" s="111"/>
      <c r="G434" s="104">
        <f t="shared" si="115"/>
        <v>0</v>
      </c>
      <c r="H434" s="110"/>
      <c r="I434" s="110"/>
      <c r="J434" s="110"/>
      <c r="K434" s="110"/>
      <c r="L434" s="110"/>
      <c r="M434" s="105">
        <f t="shared" si="116"/>
        <v>0</v>
      </c>
      <c r="N434" s="107"/>
      <c r="O434" s="107"/>
      <c r="P434" s="107"/>
      <c r="Q434" s="103"/>
      <c r="R434" s="103"/>
      <c r="S434" s="103">
        <f t="shared" si="117"/>
        <v>0</v>
      </c>
      <c r="T434" s="101" t="e">
        <f t="shared" si="110"/>
        <v>#DIV/0!</v>
      </c>
      <c r="U434" s="121"/>
      <c r="V434" s="121"/>
      <c r="W434" s="121"/>
      <c r="X434" s="121"/>
      <c r="Y434" s="121"/>
      <c r="Z434" s="121"/>
    </row>
    <row r="435" spans="1:26" ht="24.75" thickBot="1" x14ac:dyDescent="0.25">
      <c r="A435" s="110">
        <v>6212</v>
      </c>
      <c r="B435" s="141" t="s">
        <v>460</v>
      </c>
      <c r="C435" s="110"/>
      <c r="D435" s="110"/>
      <c r="E435" s="110"/>
      <c r="F435" s="111"/>
      <c r="G435" s="104">
        <f t="shared" si="115"/>
        <v>0</v>
      </c>
      <c r="H435" s="110"/>
      <c r="I435" s="110"/>
      <c r="J435" s="110"/>
      <c r="K435" s="110"/>
      <c r="L435" s="110"/>
      <c r="M435" s="105">
        <f t="shared" si="116"/>
        <v>0</v>
      </c>
      <c r="N435" s="107"/>
      <c r="O435" s="107"/>
      <c r="P435" s="107"/>
      <c r="Q435" s="103"/>
      <c r="R435" s="103"/>
      <c r="S435" s="103">
        <f t="shared" si="117"/>
        <v>0</v>
      </c>
      <c r="T435" s="101" t="e">
        <f t="shared" si="110"/>
        <v>#DIV/0!</v>
      </c>
      <c r="U435" s="121"/>
      <c r="V435" s="121"/>
      <c r="W435" s="121"/>
      <c r="X435" s="121"/>
      <c r="Y435" s="121"/>
      <c r="Z435" s="121"/>
    </row>
    <row r="436" spans="1:26" ht="12.75" thickBot="1" x14ac:dyDescent="0.25">
      <c r="A436" s="110">
        <v>6221</v>
      </c>
      <c r="B436" s="141" t="s">
        <v>461</v>
      </c>
      <c r="C436" s="110"/>
      <c r="D436" s="110"/>
      <c r="E436" s="110"/>
      <c r="F436" s="111"/>
      <c r="G436" s="104">
        <f t="shared" si="115"/>
        <v>0</v>
      </c>
      <c r="H436" s="110"/>
      <c r="I436" s="110"/>
      <c r="J436" s="110"/>
      <c r="K436" s="110"/>
      <c r="L436" s="110"/>
      <c r="M436" s="105">
        <f t="shared" si="116"/>
        <v>0</v>
      </c>
      <c r="N436" s="107"/>
      <c r="O436" s="107"/>
      <c r="P436" s="107"/>
      <c r="Q436" s="103"/>
      <c r="R436" s="103"/>
      <c r="S436" s="103">
        <f t="shared" si="117"/>
        <v>0</v>
      </c>
      <c r="T436" s="101" t="e">
        <f t="shared" si="110"/>
        <v>#DIV/0!</v>
      </c>
      <c r="U436" s="121"/>
      <c r="V436" s="121"/>
      <c r="W436" s="121"/>
      <c r="X436" s="121"/>
      <c r="Y436" s="121"/>
      <c r="Z436" s="121"/>
    </row>
    <row r="437" spans="1:26" ht="24.75" thickBot="1" x14ac:dyDescent="0.25">
      <c r="A437" s="110">
        <v>6222</v>
      </c>
      <c r="B437" s="141" t="s">
        <v>462</v>
      </c>
      <c r="C437" s="110"/>
      <c r="D437" s="110"/>
      <c r="E437" s="110"/>
      <c r="F437" s="111"/>
      <c r="G437" s="104">
        <f t="shared" si="115"/>
        <v>0</v>
      </c>
      <c r="H437" s="110"/>
      <c r="I437" s="110"/>
      <c r="J437" s="110"/>
      <c r="K437" s="110"/>
      <c r="L437" s="110"/>
      <c r="M437" s="105">
        <f t="shared" si="116"/>
        <v>0</v>
      </c>
      <c r="N437" s="107"/>
      <c r="O437" s="107"/>
      <c r="P437" s="107"/>
      <c r="Q437" s="103"/>
      <c r="R437" s="103"/>
      <c r="S437" s="103">
        <f t="shared" si="117"/>
        <v>0</v>
      </c>
      <c r="T437" s="101" t="e">
        <f t="shared" si="110"/>
        <v>#DIV/0!</v>
      </c>
      <c r="U437" s="121"/>
      <c r="V437" s="121"/>
      <c r="W437" s="121"/>
      <c r="X437" s="121"/>
      <c r="Y437" s="121"/>
      <c r="Z437" s="121"/>
    </row>
    <row r="438" spans="1:26" ht="12.75" thickBot="1" x14ac:dyDescent="0.25">
      <c r="A438" s="110">
        <v>6223</v>
      </c>
      <c r="B438" s="141" t="s">
        <v>463</v>
      </c>
      <c r="C438" s="110"/>
      <c r="D438" s="110"/>
      <c r="E438" s="110"/>
      <c r="F438" s="111"/>
      <c r="G438" s="104">
        <f t="shared" si="115"/>
        <v>0</v>
      </c>
      <c r="H438" s="110"/>
      <c r="I438" s="110"/>
      <c r="J438" s="110"/>
      <c r="K438" s="110"/>
      <c r="L438" s="110"/>
      <c r="M438" s="105">
        <f t="shared" si="116"/>
        <v>0</v>
      </c>
      <c r="N438" s="107"/>
      <c r="O438" s="107"/>
      <c r="P438" s="107"/>
      <c r="Q438" s="103"/>
      <c r="R438" s="103"/>
      <c r="S438" s="103">
        <f t="shared" si="117"/>
        <v>0</v>
      </c>
      <c r="T438" s="101" t="e">
        <f t="shared" si="110"/>
        <v>#DIV/0!</v>
      </c>
      <c r="U438" s="121"/>
      <c r="V438" s="121"/>
      <c r="W438" s="121"/>
      <c r="X438" s="121"/>
      <c r="Y438" s="121"/>
      <c r="Z438" s="121"/>
    </row>
    <row r="439" spans="1:26" ht="12.75" thickBot="1" x14ac:dyDescent="0.25">
      <c r="A439" s="110">
        <v>6224</v>
      </c>
      <c r="B439" s="141" t="s">
        <v>488</v>
      </c>
      <c r="C439" s="110"/>
      <c r="D439" s="110"/>
      <c r="E439" s="110"/>
      <c r="F439" s="111"/>
      <c r="G439" s="104">
        <f t="shared" si="115"/>
        <v>0</v>
      </c>
      <c r="H439" s="110"/>
      <c r="I439" s="110"/>
      <c r="J439" s="110"/>
      <c r="K439" s="110"/>
      <c r="L439" s="110"/>
      <c r="M439" s="105">
        <f t="shared" si="116"/>
        <v>0</v>
      </c>
      <c r="N439" s="107"/>
      <c r="O439" s="107"/>
      <c r="P439" s="107"/>
      <c r="Q439" s="103"/>
      <c r="R439" s="103"/>
      <c r="S439" s="103">
        <f t="shared" si="117"/>
        <v>0</v>
      </c>
      <c r="T439" s="101" t="e">
        <f t="shared" si="110"/>
        <v>#DIV/0!</v>
      </c>
      <c r="U439" s="121"/>
      <c r="V439" s="121"/>
      <c r="W439" s="121"/>
      <c r="X439" s="121"/>
      <c r="Y439" s="121"/>
      <c r="Z439" s="121"/>
    </row>
    <row r="440" spans="1:26" ht="12.75" thickBot="1" x14ac:dyDescent="0.25">
      <c r="A440" s="110">
        <v>6225</v>
      </c>
      <c r="B440" s="141" t="s">
        <v>465</v>
      </c>
      <c r="C440" s="110"/>
      <c r="D440" s="110"/>
      <c r="E440" s="110"/>
      <c r="F440" s="111"/>
      <c r="G440" s="104">
        <f t="shared" si="115"/>
        <v>0</v>
      </c>
      <c r="H440" s="110"/>
      <c r="I440" s="110"/>
      <c r="J440" s="110"/>
      <c r="K440" s="110"/>
      <c r="L440" s="110"/>
      <c r="M440" s="105">
        <f t="shared" si="116"/>
        <v>0</v>
      </c>
      <c r="N440" s="107"/>
      <c r="O440" s="107"/>
      <c r="P440" s="107"/>
      <c r="Q440" s="103"/>
      <c r="R440" s="103"/>
      <c r="S440" s="103">
        <f t="shared" si="117"/>
        <v>0</v>
      </c>
      <c r="T440" s="101" t="e">
        <f t="shared" si="110"/>
        <v>#DIV/0!</v>
      </c>
      <c r="U440" s="121"/>
      <c r="V440" s="121"/>
      <c r="W440" s="121"/>
      <c r="X440" s="121"/>
      <c r="Y440" s="121"/>
      <c r="Z440" s="121"/>
    </row>
    <row r="441" spans="1:26" ht="12.75" thickBot="1" x14ac:dyDescent="0.25">
      <c r="A441" s="110">
        <v>6226</v>
      </c>
      <c r="B441" s="141" t="s">
        <v>466</v>
      </c>
      <c r="C441" s="110"/>
      <c r="D441" s="110"/>
      <c r="E441" s="110"/>
      <c r="F441" s="111"/>
      <c r="G441" s="104">
        <f t="shared" si="115"/>
        <v>0</v>
      </c>
      <c r="H441" s="110"/>
      <c r="I441" s="110"/>
      <c r="J441" s="110"/>
      <c r="K441" s="110"/>
      <c r="L441" s="110"/>
      <c r="M441" s="105">
        <f t="shared" si="116"/>
        <v>0</v>
      </c>
      <c r="N441" s="107"/>
      <c r="O441" s="107"/>
      <c r="P441" s="107"/>
      <c r="Q441" s="103"/>
      <c r="R441" s="103"/>
      <c r="S441" s="103">
        <f t="shared" si="117"/>
        <v>0</v>
      </c>
      <c r="T441" s="101" t="e">
        <f t="shared" si="110"/>
        <v>#DIV/0!</v>
      </c>
      <c r="U441" s="121"/>
      <c r="V441" s="121"/>
      <c r="W441" s="121"/>
      <c r="X441" s="121"/>
      <c r="Y441" s="121"/>
      <c r="Z441" s="121"/>
    </row>
    <row r="442" spans="1:26" ht="12.75" thickBot="1" x14ac:dyDescent="0.25">
      <c r="A442" s="110">
        <v>6227</v>
      </c>
      <c r="B442" s="141" t="s">
        <v>467</v>
      </c>
      <c r="C442" s="110"/>
      <c r="D442" s="110"/>
      <c r="E442" s="110"/>
      <c r="F442" s="111"/>
      <c r="G442" s="104">
        <f t="shared" si="115"/>
        <v>0</v>
      </c>
      <c r="H442" s="110"/>
      <c r="I442" s="110"/>
      <c r="J442" s="110"/>
      <c r="K442" s="110"/>
      <c r="L442" s="110"/>
      <c r="M442" s="105">
        <f t="shared" si="116"/>
        <v>0</v>
      </c>
      <c r="N442" s="107"/>
      <c r="O442" s="107"/>
      <c r="P442" s="107"/>
      <c r="Q442" s="103"/>
      <c r="R442" s="103"/>
      <c r="S442" s="103">
        <f t="shared" si="117"/>
        <v>0</v>
      </c>
      <c r="T442" s="101" t="e">
        <f t="shared" si="110"/>
        <v>#DIV/0!</v>
      </c>
      <c r="U442" s="121"/>
      <c r="V442" s="121"/>
      <c r="W442" s="121"/>
      <c r="X442" s="121"/>
      <c r="Y442" s="121"/>
      <c r="Z442" s="121"/>
    </row>
    <row r="443" spans="1:26" ht="12.75" thickBot="1" x14ac:dyDescent="0.25">
      <c r="A443" s="110">
        <v>6228</v>
      </c>
      <c r="B443" s="141" t="s">
        <v>468</v>
      </c>
      <c r="C443" s="110"/>
      <c r="D443" s="110"/>
      <c r="E443" s="110"/>
      <c r="F443" s="111"/>
      <c r="G443" s="104">
        <f t="shared" si="115"/>
        <v>0</v>
      </c>
      <c r="H443" s="110"/>
      <c r="I443" s="110"/>
      <c r="J443" s="110"/>
      <c r="K443" s="110"/>
      <c r="L443" s="110"/>
      <c r="M443" s="105">
        <f t="shared" si="116"/>
        <v>0</v>
      </c>
      <c r="N443" s="107"/>
      <c r="O443" s="107"/>
      <c r="P443" s="107"/>
      <c r="Q443" s="103"/>
      <c r="R443" s="103"/>
      <c r="S443" s="103">
        <f t="shared" si="117"/>
        <v>0</v>
      </c>
      <c r="T443" s="101" t="e">
        <f t="shared" si="110"/>
        <v>#DIV/0!</v>
      </c>
      <c r="U443" s="121"/>
      <c r="V443" s="121"/>
      <c r="W443" s="121"/>
      <c r="X443" s="121"/>
      <c r="Y443" s="121"/>
      <c r="Z443" s="121"/>
    </row>
    <row r="444" spans="1:26" ht="24.75" thickBot="1" x14ac:dyDescent="0.25">
      <c r="A444" s="110">
        <v>6229</v>
      </c>
      <c r="B444" s="141" t="s">
        <v>489</v>
      </c>
      <c r="C444" s="110"/>
      <c r="D444" s="110"/>
      <c r="E444" s="110"/>
      <c r="F444" s="111"/>
      <c r="G444" s="104">
        <f t="shared" si="115"/>
        <v>0</v>
      </c>
      <c r="H444" s="110"/>
      <c r="I444" s="110"/>
      <c r="J444" s="110"/>
      <c r="K444" s="110"/>
      <c r="L444" s="110"/>
      <c r="M444" s="105">
        <f t="shared" si="116"/>
        <v>0</v>
      </c>
      <c r="N444" s="107"/>
      <c r="O444" s="107"/>
      <c r="P444" s="107"/>
      <c r="Q444" s="103"/>
      <c r="R444" s="103"/>
      <c r="S444" s="103">
        <f t="shared" si="117"/>
        <v>0</v>
      </c>
      <c r="T444" s="101" t="e">
        <f t="shared" si="110"/>
        <v>#DIV/0!</v>
      </c>
      <c r="U444" s="121"/>
      <c r="V444" s="121"/>
      <c r="W444" s="121"/>
      <c r="X444" s="121"/>
      <c r="Y444" s="121"/>
      <c r="Z444" s="121"/>
    </row>
    <row r="445" spans="1:26" ht="12.75" thickBot="1" x14ac:dyDescent="0.25">
      <c r="A445" s="110">
        <v>6231</v>
      </c>
      <c r="B445" s="141" t="s">
        <v>469</v>
      </c>
      <c r="C445" s="110"/>
      <c r="D445" s="110"/>
      <c r="E445" s="110"/>
      <c r="F445" s="111"/>
      <c r="G445" s="104">
        <f t="shared" si="115"/>
        <v>0</v>
      </c>
      <c r="H445" s="110"/>
      <c r="I445" s="110"/>
      <c r="J445" s="110"/>
      <c r="K445" s="110"/>
      <c r="L445" s="110"/>
      <c r="M445" s="105">
        <f t="shared" si="116"/>
        <v>0</v>
      </c>
      <c r="N445" s="107"/>
      <c r="O445" s="107"/>
      <c r="P445" s="107"/>
      <c r="Q445" s="103"/>
      <c r="R445" s="103"/>
      <c r="S445" s="103">
        <f t="shared" si="117"/>
        <v>0</v>
      </c>
      <c r="T445" s="101" t="e">
        <f t="shared" si="110"/>
        <v>#DIV/0!</v>
      </c>
      <c r="U445" s="121"/>
      <c r="V445" s="121"/>
      <c r="W445" s="121"/>
      <c r="X445" s="121"/>
      <c r="Y445" s="121"/>
      <c r="Z445" s="121"/>
    </row>
    <row r="446" spans="1:26" ht="24.75" thickBot="1" x14ac:dyDescent="0.25">
      <c r="A446" s="110">
        <v>6232</v>
      </c>
      <c r="B446" s="141" t="s">
        <v>470</v>
      </c>
      <c r="C446" s="110"/>
      <c r="D446" s="110"/>
      <c r="E446" s="110"/>
      <c r="F446" s="111"/>
      <c r="G446" s="104">
        <f t="shared" si="115"/>
        <v>0</v>
      </c>
      <c r="H446" s="110"/>
      <c r="I446" s="110"/>
      <c r="J446" s="110"/>
      <c r="K446" s="110"/>
      <c r="L446" s="110"/>
      <c r="M446" s="105">
        <f t="shared" si="116"/>
        <v>0</v>
      </c>
      <c r="N446" s="107"/>
      <c r="O446" s="107"/>
      <c r="P446" s="107"/>
      <c r="Q446" s="103"/>
      <c r="R446" s="103"/>
      <c r="S446" s="103">
        <f t="shared" si="117"/>
        <v>0</v>
      </c>
      <c r="T446" s="101" t="e">
        <f t="shared" si="110"/>
        <v>#DIV/0!</v>
      </c>
      <c r="U446" s="121"/>
      <c r="V446" s="121"/>
      <c r="W446" s="121"/>
      <c r="X446" s="121"/>
      <c r="Y446" s="121"/>
      <c r="Z446" s="121"/>
    </row>
    <row r="447" spans="1:26" ht="12.75" thickBot="1" x14ac:dyDescent="0.25">
      <c r="A447" s="110">
        <v>6233</v>
      </c>
      <c r="B447" s="141" t="s">
        <v>471</v>
      </c>
      <c r="C447" s="110"/>
      <c r="D447" s="110"/>
      <c r="E447" s="110"/>
      <c r="F447" s="111"/>
      <c r="G447" s="104">
        <f t="shared" si="115"/>
        <v>0</v>
      </c>
      <c r="H447" s="110"/>
      <c r="I447" s="110"/>
      <c r="J447" s="110"/>
      <c r="K447" s="110"/>
      <c r="L447" s="110"/>
      <c r="M447" s="105">
        <f t="shared" si="116"/>
        <v>0</v>
      </c>
      <c r="N447" s="107"/>
      <c r="O447" s="107"/>
      <c r="P447" s="107"/>
      <c r="Q447" s="103"/>
      <c r="R447" s="103"/>
      <c r="S447" s="103">
        <f t="shared" si="117"/>
        <v>0</v>
      </c>
      <c r="T447" s="101" t="e">
        <f t="shared" si="110"/>
        <v>#DIV/0!</v>
      </c>
      <c r="U447" s="121"/>
      <c r="V447" s="121"/>
      <c r="W447" s="121"/>
      <c r="X447" s="121"/>
      <c r="Y447" s="121"/>
      <c r="Z447" s="121"/>
    </row>
    <row r="448" spans="1:26" ht="12.75" thickBot="1" x14ac:dyDescent="0.25">
      <c r="A448" s="110">
        <v>6234</v>
      </c>
      <c r="B448" s="141" t="s">
        <v>472</v>
      </c>
      <c r="C448" s="110"/>
      <c r="D448" s="110"/>
      <c r="E448" s="110"/>
      <c r="F448" s="111"/>
      <c r="G448" s="104">
        <f t="shared" si="115"/>
        <v>0</v>
      </c>
      <c r="H448" s="110"/>
      <c r="I448" s="110"/>
      <c r="J448" s="110"/>
      <c r="K448" s="110"/>
      <c r="L448" s="110"/>
      <c r="M448" s="105">
        <f t="shared" si="116"/>
        <v>0</v>
      </c>
      <c r="N448" s="107"/>
      <c r="O448" s="107"/>
      <c r="P448" s="107"/>
      <c r="Q448" s="103"/>
      <c r="R448" s="103"/>
      <c r="S448" s="103">
        <f t="shared" si="117"/>
        <v>0</v>
      </c>
      <c r="T448" s="101" t="e">
        <f t="shared" si="110"/>
        <v>#DIV/0!</v>
      </c>
      <c r="U448" s="121"/>
      <c r="V448" s="121"/>
      <c r="W448" s="121"/>
      <c r="X448" s="121"/>
      <c r="Y448" s="121"/>
      <c r="Z448" s="121"/>
    </row>
    <row r="449" spans="1:26" ht="12.75" thickBot="1" x14ac:dyDescent="0.25">
      <c r="A449" s="110">
        <v>6241</v>
      </c>
      <c r="B449" s="141" t="s">
        <v>473</v>
      </c>
      <c r="C449" s="110"/>
      <c r="D449" s="110"/>
      <c r="E449" s="110"/>
      <c r="F449" s="111"/>
      <c r="G449" s="104">
        <f t="shared" si="115"/>
        <v>0</v>
      </c>
      <c r="H449" s="110"/>
      <c r="I449" s="110"/>
      <c r="J449" s="110"/>
      <c r="K449" s="110"/>
      <c r="L449" s="110"/>
      <c r="M449" s="105">
        <f t="shared" si="116"/>
        <v>0</v>
      </c>
      <c r="N449" s="107"/>
      <c r="O449" s="107"/>
      <c r="P449" s="107"/>
      <c r="Q449" s="103"/>
      <c r="R449" s="103"/>
      <c r="S449" s="103">
        <f t="shared" si="117"/>
        <v>0</v>
      </c>
      <c r="T449" s="101" t="e">
        <f t="shared" si="110"/>
        <v>#DIV/0!</v>
      </c>
      <c r="U449" s="121"/>
      <c r="V449" s="121"/>
      <c r="W449" s="121"/>
      <c r="X449" s="121"/>
      <c r="Y449" s="121"/>
      <c r="Z449" s="121"/>
    </row>
    <row r="450" spans="1:26" ht="12.75" thickBot="1" x14ac:dyDescent="0.25">
      <c r="A450" s="110">
        <v>6242</v>
      </c>
      <c r="B450" s="141" t="s">
        <v>474</v>
      </c>
      <c r="C450" s="110"/>
      <c r="D450" s="110"/>
      <c r="E450" s="110"/>
      <c r="F450" s="111"/>
      <c r="G450" s="104">
        <f t="shared" si="115"/>
        <v>0</v>
      </c>
      <c r="H450" s="110"/>
      <c r="I450" s="110"/>
      <c r="J450" s="110"/>
      <c r="K450" s="110"/>
      <c r="L450" s="110"/>
      <c r="M450" s="105">
        <f t="shared" si="116"/>
        <v>0</v>
      </c>
      <c r="N450" s="107"/>
      <c r="O450" s="107"/>
      <c r="P450" s="107"/>
      <c r="Q450" s="103"/>
      <c r="R450" s="103"/>
      <c r="S450" s="103">
        <f t="shared" si="117"/>
        <v>0</v>
      </c>
      <c r="T450" s="101" t="e">
        <f t="shared" si="110"/>
        <v>#DIV/0!</v>
      </c>
      <c r="U450" s="121"/>
      <c r="V450" s="121"/>
      <c r="W450" s="121"/>
      <c r="X450" s="121"/>
      <c r="Y450" s="121"/>
      <c r="Z450" s="121"/>
    </row>
    <row r="451" spans="1:26" ht="12.75" thickBot="1" x14ac:dyDescent="0.25">
      <c r="A451" s="110">
        <v>6251</v>
      </c>
      <c r="B451" s="141" t="s">
        <v>475</v>
      </c>
      <c r="C451" s="110"/>
      <c r="D451" s="110"/>
      <c r="E451" s="110"/>
      <c r="F451" s="111"/>
      <c r="G451" s="104">
        <f t="shared" si="115"/>
        <v>0</v>
      </c>
      <c r="H451" s="110"/>
      <c r="I451" s="110"/>
      <c r="J451" s="110"/>
      <c r="K451" s="110"/>
      <c r="L451" s="110"/>
      <c r="M451" s="105">
        <f t="shared" si="116"/>
        <v>0</v>
      </c>
      <c r="N451" s="107"/>
      <c r="O451" s="107"/>
      <c r="P451" s="107"/>
      <c r="Q451" s="103"/>
      <c r="R451" s="103"/>
      <c r="S451" s="103">
        <f t="shared" si="117"/>
        <v>0</v>
      </c>
      <c r="T451" s="101" t="e">
        <f t="shared" si="110"/>
        <v>#DIV/0!</v>
      </c>
      <c r="U451" s="121"/>
      <c r="V451" s="121"/>
      <c r="W451" s="121"/>
      <c r="X451" s="121"/>
      <c r="Y451" s="121"/>
      <c r="Z451" s="121"/>
    </row>
    <row r="452" spans="1:26" ht="24.75" thickBot="1" x14ac:dyDescent="0.25">
      <c r="A452" s="110">
        <v>6252</v>
      </c>
      <c r="B452" s="141" t="s">
        <v>476</v>
      </c>
      <c r="C452" s="110"/>
      <c r="D452" s="110"/>
      <c r="E452" s="110"/>
      <c r="F452" s="111"/>
      <c r="G452" s="104">
        <f t="shared" si="115"/>
        <v>0</v>
      </c>
      <c r="H452" s="110"/>
      <c r="I452" s="110"/>
      <c r="J452" s="110"/>
      <c r="K452" s="110"/>
      <c r="L452" s="110"/>
      <c r="M452" s="105">
        <f t="shared" si="116"/>
        <v>0</v>
      </c>
      <c r="N452" s="107"/>
      <c r="O452" s="107"/>
      <c r="P452" s="107"/>
      <c r="Q452" s="103"/>
      <c r="R452" s="103"/>
      <c r="S452" s="103">
        <f t="shared" si="117"/>
        <v>0</v>
      </c>
      <c r="T452" s="101" t="e">
        <f t="shared" si="110"/>
        <v>#DIV/0!</v>
      </c>
      <c r="U452" s="121"/>
      <c r="V452" s="121"/>
      <c r="W452" s="121"/>
      <c r="X452" s="121"/>
      <c r="Y452" s="121"/>
      <c r="Z452" s="121"/>
    </row>
    <row r="453" spans="1:26" ht="12.75" thickBot="1" x14ac:dyDescent="0.25">
      <c r="A453" s="110">
        <v>6253</v>
      </c>
      <c r="B453" s="141" t="s">
        <v>490</v>
      </c>
      <c r="C453" s="110"/>
      <c r="D453" s="110"/>
      <c r="E453" s="110"/>
      <c r="F453" s="111"/>
      <c r="G453" s="104">
        <f t="shared" si="115"/>
        <v>0</v>
      </c>
      <c r="H453" s="110"/>
      <c r="I453" s="110"/>
      <c r="J453" s="110"/>
      <c r="K453" s="110"/>
      <c r="L453" s="110"/>
      <c r="M453" s="105">
        <f t="shared" si="116"/>
        <v>0</v>
      </c>
      <c r="N453" s="107"/>
      <c r="O453" s="107"/>
      <c r="P453" s="107"/>
      <c r="Q453" s="103"/>
      <c r="R453" s="103"/>
      <c r="S453" s="103">
        <f t="shared" si="117"/>
        <v>0</v>
      </c>
      <c r="T453" s="101" t="e">
        <f t="shared" si="110"/>
        <v>#DIV/0!</v>
      </c>
      <c r="U453" s="121"/>
      <c r="V453" s="121"/>
      <c r="W453" s="121"/>
      <c r="X453" s="121"/>
      <c r="Y453" s="121"/>
      <c r="Z453" s="121"/>
    </row>
    <row r="454" spans="1:26" ht="12.75" thickBot="1" x14ac:dyDescent="0.25">
      <c r="A454" s="110">
        <v>6261</v>
      </c>
      <c r="B454" s="141" t="s">
        <v>478</v>
      </c>
      <c r="C454" s="110"/>
      <c r="D454" s="110"/>
      <c r="E454" s="110"/>
      <c r="F454" s="111"/>
      <c r="G454" s="104">
        <f t="shared" si="115"/>
        <v>0</v>
      </c>
      <c r="H454" s="110"/>
      <c r="I454" s="110"/>
      <c r="J454" s="110"/>
      <c r="K454" s="110"/>
      <c r="L454" s="110"/>
      <c r="M454" s="105">
        <f t="shared" si="116"/>
        <v>0</v>
      </c>
      <c r="N454" s="107"/>
      <c r="O454" s="107"/>
      <c r="P454" s="107"/>
      <c r="Q454" s="103"/>
      <c r="R454" s="103"/>
      <c r="S454" s="103">
        <f t="shared" si="117"/>
        <v>0</v>
      </c>
      <c r="T454" s="101" t="e">
        <f t="shared" si="110"/>
        <v>#DIV/0!</v>
      </c>
      <c r="U454" s="121"/>
      <c r="V454" s="121"/>
      <c r="W454" s="121"/>
      <c r="X454" s="121"/>
      <c r="Y454" s="121"/>
      <c r="Z454" s="121"/>
    </row>
    <row r="455" spans="1:26" ht="12.75" thickBot="1" x14ac:dyDescent="0.25">
      <c r="A455" s="110">
        <v>6262</v>
      </c>
      <c r="B455" s="141" t="s">
        <v>479</v>
      </c>
      <c r="C455" s="110"/>
      <c r="D455" s="110"/>
      <c r="E455" s="110"/>
      <c r="F455" s="111"/>
      <c r="G455" s="104">
        <f t="shared" si="115"/>
        <v>0</v>
      </c>
      <c r="H455" s="110"/>
      <c r="I455" s="110"/>
      <c r="J455" s="110"/>
      <c r="K455" s="110"/>
      <c r="L455" s="110"/>
      <c r="M455" s="105">
        <f t="shared" si="116"/>
        <v>0</v>
      </c>
      <c r="N455" s="107"/>
      <c r="O455" s="107"/>
      <c r="P455" s="107"/>
      <c r="Q455" s="103"/>
      <c r="R455" s="103"/>
      <c r="S455" s="103">
        <f t="shared" si="117"/>
        <v>0</v>
      </c>
      <c r="T455" s="101" t="e">
        <f t="shared" ref="T455:T518" si="118">S455/M455</f>
        <v>#DIV/0!</v>
      </c>
      <c r="U455" s="121"/>
      <c r="V455" s="121"/>
      <c r="W455" s="121"/>
      <c r="X455" s="121"/>
      <c r="Y455" s="121"/>
      <c r="Z455" s="121"/>
    </row>
    <row r="456" spans="1:26" ht="12.75" thickBot="1" x14ac:dyDescent="0.25">
      <c r="A456" s="110">
        <v>6263</v>
      </c>
      <c r="B456" s="141" t="s">
        <v>480</v>
      </c>
      <c r="C456" s="110"/>
      <c r="D456" s="110"/>
      <c r="E456" s="110"/>
      <c r="F456" s="111"/>
      <c r="G456" s="104">
        <f t="shared" si="115"/>
        <v>0</v>
      </c>
      <c r="H456" s="110"/>
      <c r="I456" s="110"/>
      <c r="J456" s="110"/>
      <c r="K456" s="110"/>
      <c r="L456" s="110"/>
      <c r="M456" s="105">
        <f t="shared" si="116"/>
        <v>0</v>
      </c>
      <c r="N456" s="107"/>
      <c r="O456" s="107"/>
      <c r="P456" s="107"/>
      <c r="Q456" s="103"/>
      <c r="R456" s="103"/>
      <c r="S456" s="103">
        <f t="shared" si="117"/>
        <v>0</v>
      </c>
      <c r="T456" s="101" t="e">
        <f t="shared" si="118"/>
        <v>#DIV/0!</v>
      </c>
      <c r="U456" s="121"/>
      <c r="V456" s="121"/>
      <c r="W456" s="121"/>
      <c r="X456" s="121"/>
      <c r="Y456" s="121"/>
      <c r="Z456" s="121"/>
    </row>
    <row r="457" spans="1:26" ht="12.75" thickBot="1" x14ac:dyDescent="0.25">
      <c r="A457" s="110">
        <v>6264</v>
      </c>
      <c r="B457" s="141" t="s">
        <v>481</v>
      </c>
      <c r="C457" s="110"/>
      <c r="D457" s="110"/>
      <c r="E457" s="110"/>
      <c r="F457" s="111"/>
      <c r="G457" s="104">
        <f t="shared" si="115"/>
        <v>0</v>
      </c>
      <c r="H457" s="110"/>
      <c r="I457" s="110"/>
      <c r="J457" s="110"/>
      <c r="K457" s="110"/>
      <c r="L457" s="110"/>
      <c r="M457" s="105">
        <f t="shared" si="116"/>
        <v>0</v>
      </c>
      <c r="N457" s="107"/>
      <c r="O457" s="107"/>
      <c r="P457" s="107"/>
      <c r="Q457" s="103"/>
      <c r="R457" s="103"/>
      <c r="S457" s="103">
        <f t="shared" si="117"/>
        <v>0</v>
      </c>
      <c r="T457" s="101" t="e">
        <f t="shared" si="118"/>
        <v>#DIV/0!</v>
      </c>
      <c r="U457" s="121"/>
      <c r="V457" s="121"/>
      <c r="W457" s="121"/>
      <c r="X457" s="121"/>
      <c r="Y457" s="121"/>
      <c r="Z457" s="121"/>
    </row>
    <row r="458" spans="1:26" ht="12.6" customHeight="1" thickBot="1" x14ac:dyDescent="0.3">
      <c r="A458" s="110">
        <v>6271</v>
      </c>
      <c r="B458" s="119" t="s">
        <v>482</v>
      </c>
      <c r="C458" s="110"/>
      <c r="D458" s="110"/>
      <c r="E458" s="110"/>
      <c r="F458" s="111"/>
      <c r="G458" s="104">
        <f t="shared" si="115"/>
        <v>0</v>
      </c>
      <c r="H458" s="110"/>
      <c r="I458" s="110"/>
      <c r="J458" s="110"/>
      <c r="K458" s="110"/>
      <c r="L458" s="110"/>
      <c r="M458" s="105">
        <f t="shared" si="116"/>
        <v>0</v>
      </c>
      <c r="N458" s="107"/>
      <c r="O458" s="107"/>
      <c r="P458" s="107"/>
      <c r="Q458" s="103"/>
      <c r="R458" s="103"/>
      <c r="S458" s="103">
        <f t="shared" si="117"/>
        <v>0</v>
      </c>
      <c r="T458" s="101" t="e">
        <f t="shared" si="118"/>
        <v>#DIV/0!</v>
      </c>
      <c r="U458" s="121"/>
      <c r="V458" s="121"/>
      <c r="W458" s="121"/>
      <c r="X458" s="121"/>
      <c r="Y458" s="121"/>
      <c r="Z458" s="121"/>
    </row>
    <row r="459" spans="1:26" ht="24.75" thickBot="1" x14ac:dyDescent="0.25">
      <c r="A459" s="110">
        <v>6291</v>
      </c>
      <c r="B459" s="141" t="s">
        <v>483</v>
      </c>
      <c r="C459" s="110"/>
      <c r="D459" s="110"/>
      <c r="E459" s="110"/>
      <c r="F459" s="111"/>
      <c r="G459" s="104">
        <f t="shared" si="115"/>
        <v>0</v>
      </c>
      <c r="H459" s="110"/>
      <c r="I459" s="110"/>
      <c r="J459" s="110"/>
      <c r="K459" s="110"/>
      <c r="L459" s="110"/>
      <c r="M459" s="105">
        <f t="shared" si="116"/>
        <v>0</v>
      </c>
      <c r="N459" s="107"/>
      <c r="O459" s="107"/>
      <c r="P459" s="107"/>
      <c r="Q459" s="103"/>
      <c r="R459" s="103"/>
      <c r="S459" s="103">
        <f t="shared" si="117"/>
        <v>0</v>
      </c>
      <c r="T459" s="101" t="e">
        <f t="shared" si="118"/>
        <v>#DIV/0!</v>
      </c>
      <c r="U459" s="121"/>
      <c r="V459" s="121"/>
      <c r="W459" s="121"/>
      <c r="X459" s="121"/>
      <c r="Y459" s="121"/>
      <c r="Z459" s="121"/>
    </row>
    <row r="460" spans="1:26" ht="12.75" thickBot="1" x14ac:dyDescent="0.25">
      <c r="A460" s="110">
        <v>6292</v>
      </c>
      <c r="B460" s="141" t="s">
        <v>491</v>
      </c>
      <c r="C460" s="110"/>
      <c r="D460" s="110"/>
      <c r="E460" s="110"/>
      <c r="F460" s="111"/>
      <c r="G460" s="104">
        <f t="shared" si="115"/>
        <v>0</v>
      </c>
      <c r="H460" s="110"/>
      <c r="I460" s="110"/>
      <c r="J460" s="110"/>
      <c r="K460" s="110"/>
      <c r="L460" s="110"/>
      <c r="M460" s="105">
        <f t="shared" si="116"/>
        <v>0</v>
      </c>
      <c r="N460" s="107"/>
      <c r="O460" s="107"/>
      <c r="P460" s="107"/>
      <c r="Q460" s="103"/>
      <c r="R460" s="103"/>
      <c r="S460" s="103">
        <f t="shared" si="117"/>
        <v>0</v>
      </c>
      <c r="T460" s="101" t="e">
        <f t="shared" si="118"/>
        <v>#DIV/0!</v>
      </c>
      <c r="U460" s="121"/>
      <c r="V460" s="121"/>
      <c r="W460" s="121"/>
      <c r="X460" s="121"/>
      <c r="Y460" s="121"/>
      <c r="Z460" s="121"/>
    </row>
    <row r="461" spans="1:26" ht="12.75" thickBot="1" x14ac:dyDescent="0.25">
      <c r="A461" s="110">
        <v>6293</v>
      </c>
      <c r="B461" s="141" t="s">
        <v>485</v>
      </c>
      <c r="C461" s="110"/>
      <c r="D461" s="110"/>
      <c r="E461" s="110"/>
      <c r="F461" s="111"/>
      <c r="G461" s="104">
        <f t="shared" si="115"/>
        <v>0</v>
      </c>
      <c r="H461" s="110"/>
      <c r="I461" s="110"/>
      <c r="J461" s="110"/>
      <c r="K461" s="110"/>
      <c r="L461" s="110"/>
      <c r="M461" s="105">
        <f t="shared" si="116"/>
        <v>0</v>
      </c>
      <c r="N461" s="107"/>
      <c r="O461" s="107"/>
      <c r="P461" s="107"/>
      <c r="Q461" s="103"/>
      <c r="R461" s="103"/>
      <c r="S461" s="103">
        <f t="shared" si="117"/>
        <v>0</v>
      </c>
      <c r="T461" s="101" t="e">
        <f t="shared" si="118"/>
        <v>#DIV/0!</v>
      </c>
      <c r="U461" s="121"/>
      <c r="V461" s="121"/>
      <c r="W461" s="121"/>
      <c r="X461" s="121"/>
      <c r="Y461" s="121"/>
      <c r="Z461" s="121"/>
    </row>
    <row r="462" spans="1:26" ht="12.75" thickBot="1" x14ac:dyDescent="0.25">
      <c r="A462" s="110">
        <v>6294</v>
      </c>
      <c r="B462" s="141" t="s">
        <v>486</v>
      </c>
      <c r="C462" s="110"/>
      <c r="D462" s="110"/>
      <c r="E462" s="110"/>
      <c r="F462" s="111"/>
      <c r="G462" s="104">
        <f t="shared" si="115"/>
        <v>0</v>
      </c>
      <c r="H462" s="110"/>
      <c r="I462" s="110"/>
      <c r="J462" s="110"/>
      <c r="K462" s="110"/>
      <c r="L462" s="110"/>
      <c r="M462" s="105">
        <f t="shared" si="116"/>
        <v>0</v>
      </c>
      <c r="N462" s="107"/>
      <c r="O462" s="107"/>
      <c r="P462" s="107"/>
      <c r="Q462" s="103"/>
      <c r="R462" s="103"/>
      <c r="S462" s="103">
        <f t="shared" si="117"/>
        <v>0</v>
      </c>
      <c r="T462" s="101" t="e">
        <f t="shared" si="118"/>
        <v>#DIV/0!</v>
      </c>
      <c r="U462" s="121"/>
      <c r="V462" s="121"/>
      <c r="W462" s="121"/>
      <c r="X462" s="121"/>
      <c r="Y462" s="121"/>
      <c r="Z462" s="121"/>
    </row>
    <row r="463" spans="1:26" ht="12.75" thickBot="1" x14ac:dyDescent="0.25">
      <c r="A463" s="110">
        <v>6295</v>
      </c>
      <c r="B463" s="141" t="s">
        <v>487</v>
      </c>
      <c r="C463" s="110"/>
      <c r="D463" s="110"/>
      <c r="E463" s="110"/>
      <c r="F463" s="111"/>
      <c r="G463" s="104">
        <f t="shared" si="115"/>
        <v>0</v>
      </c>
      <c r="H463" s="110"/>
      <c r="I463" s="110"/>
      <c r="J463" s="110"/>
      <c r="K463" s="110"/>
      <c r="L463" s="110"/>
      <c r="M463" s="105">
        <f t="shared" si="116"/>
        <v>0</v>
      </c>
      <c r="N463" s="107"/>
      <c r="O463" s="107"/>
      <c r="P463" s="107"/>
      <c r="Q463" s="103"/>
      <c r="R463" s="103"/>
      <c r="S463" s="103">
        <f t="shared" si="117"/>
        <v>0</v>
      </c>
      <c r="T463" s="101" t="e">
        <f t="shared" si="118"/>
        <v>#DIV/0!</v>
      </c>
      <c r="U463" s="121"/>
      <c r="V463" s="121"/>
      <c r="W463" s="121"/>
      <c r="X463" s="121"/>
      <c r="Y463" s="121"/>
      <c r="Z463" s="121"/>
    </row>
    <row r="464" spans="1:26" ht="12.75" thickBot="1" x14ac:dyDescent="0.25">
      <c r="A464" s="110">
        <v>6311</v>
      </c>
      <c r="B464" s="141" t="s">
        <v>492</v>
      </c>
      <c r="C464" s="110"/>
      <c r="D464" s="110"/>
      <c r="E464" s="110"/>
      <c r="F464" s="111"/>
      <c r="G464" s="104">
        <f t="shared" si="115"/>
        <v>0</v>
      </c>
      <c r="H464" s="110"/>
      <c r="I464" s="110"/>
      <c r="J464" s="110"/>
      <c r="K464" s="110"/>
      <c r="L464" s="110"/>
      <c r="M464" s="105">
        <f t="shared" si="116"/>
        <v>0</v>
      </c>
      <c r="N464" s="107"/>
      <c r="O464" s="107"/>
      <c r="P464" s="107"/>
      <c r="Q464" s="103"/>
      <c r="R464" s="103"/>
      <c r="S464" s="103">
        <f t="shared" si="117"/>
        <v>0</v>
      </c>
      <c r="T464" s="101" t="e">
        <f t="shared" si="118"/>
        <v>#DIV/0!</v>
      </c>
      <c r="U464" s="121"/>
      <c r="V464" s="121"/>
      <c r="W464" s="121"/>
      <c r="X464" s="121"/>
      <c r="Y464" s="121"/>
      <c r="Z464" s="121"/>
    </row>
    <row r="465" spans="1:26" ht="12.75" thickBot="1" x14ac:dyDescent="0.25">
      <c r="A465" s="110">
        <v>6321</v>
      </c>
      <c r="B465" s="141" t="s">
        <v>493</v>
      </c>
      <c r="C465" s="110"/>
      <c r="D465" s="110"/>
      <c r="E465" s="110"/>
      <c r="F465" s="111"/>
      <c r="G465" s="104">
        <f t="shared" si="115"/>
        <v>0</v>
      </c>
      <c r="H465" s="110"/>
      <c r="I465" s="110"/>
      <c r="J465" s="110"/>
      <c r="K465" s="110"/>
      <c r="L465" s="110"/>
      <c r="M465" s="105">
        <f t="shared" si="116"/>
        <v>0</v>
      </c>
      <c r="N465" s="107"/>
      <c r="O465" s="107"/>
      <c r="P465" s="107"/>
      <c r="Q465" s="103"/>
      <c r="R465" s="103"/>
      <c r="S465" s="103">
        <f t="shared" si="117"/>
        <v>0</v>
      </c>
      <c r="T465" s="101" t="e">
        <f t="shared" si="118"/>
        <v>#DIV/0!</v>
      </c>
      <c r="U465" s="121"/>
      <c r="V465" s="121"/>
      <c r="W465" s="121"/>
      <c r="X465" s="121"/>
      <c r="Y465" s="121"/>
      <c r="Z465" s="121"/>
    </row>
    <row r="466" spans="1:26" ht="12.75" thickBot="1" x14ac:dyDescent="0.3">
      <c r="A466" s="148">
        <v>7000</v>
      </c>
      <c r="B466" s="149" t="s">
        <v>642</v>
      </c>
      <c r="C466" s="133">
        <f>SUM(C467:C507)</f>
        <v>0</v>
      </c>
      <c r="D466" s="133">
        <f t="shared" ref="D466:F466" si="119">SUM(D467:D507)</f>
        <v>0</v>
      </c>
      <c r="E466" s="133">
        <f t="shared" si="119"/>
        <v>0</v>
      </c>
      <c r="F466" s="133">
        <f t="shared" si="119"/>
        <v>0</v>
      </c>
      <c r="G466" s="133">
        <f>SUM(C466:F466)</f>
        <v>0</v>
      </c>
      <c r="H466" s="133">
        <f>SUM(H467:H507)</f>
        <v>0</v>
      </c>
      <c r="I466" s="133">
        <f t="shared" ref="I466:L466" si="120">SUM(I467:I507)</f>
        <v>0</v>
      </c>
      <c r="J466" s="133">
        <f t="shared" si="120"/>
        <v>0</v>
      </c>
      <c r="K466" s="133">
        <f t="shared" si="120"/>
        <v>0</v>
      </c>
      <c r="L466" s="133">
        <f t="shared" si="120"/>
        <v>0</v>
      </c>
      <c r="M466" s="133">
        <f>SUM(H466:L466)</f>
        <v>0</v>
      </c>
      <c r="N466" s="304">
        <f>SUM(N467:N507)</f>
        <v>0</v>
      </c>
      <c r="O466" s="304">
        <f t="shared" ref="O466:R466" si="121">SUM(O467:O507)</f>
        <v>0</v>
      </c>
      <c r="P466" s="304">
        <f t="shared" si="121"/>
        <v>0</v>
      </c>
      <c r="Q466" s="304">
        <f t="shared" si="121"/>
        <v>0</v>
      </c>
      <c r="R466" s="304">
        <f t="shared" si="121"/>
        <v>0</v>
      </c>
      <c r="S466" s="133">
        <f>SUM(N466:R466)</f>
        <v>0</v>
      </c>
      <c r="T466" s="101" t="e">
        <f t="shared" si="118"/>
        <v>#DIV/0!</v>
      </c>
      <c r="U466" s="134">
        <f>SUM(U467:U507)</f>
        <v>0</v>
      </c>
      <c r="V466" s="134">
        <f t="shared" ref="V466:Y466" si="122">SUM(V467:V507)</f>
        <v>0</v>
      </c>
      <c r="W466" s="134">
        <f t="shared" si="122"/>
        <v>0</v>
      </c>
      <c r="X466" s="134">
        <f t="shared" si="122"/>
        <v>0</v>
      </c>
      <c r="Y466" s="134">
        <f t="shared" si="122"/>
        <v>0</v>
      </c>
      <c r="Z466" s="134">
        <f>SUM(U466:Y466)</f>
        <v>0</v>
      </c>
    </row>
    <row r="467" spans="1:26" ht="24.75" thickBot="1" x14ac:dyDescent="0.25">
      <c r="A467" s="110">
        <v>7111</v>
      </c>
      <c r="B467" s="141" t="s">
        <v>494</v>
      </c>
      <c r="C467" s="110"/>
      <c r="D467" s="110"/>
      <c r="E467" s="110"/>
      <c r="F467" s="110"/>
      <c r="G467" s="109">
        <f>SUM(C467:E467)</f>
        <v>0</v>
      </c>
      <c r="H467" s="110"/>
      <c r="I467" s="110"/>
      <c r="J467" s="110"/>
      <c r="K467" s="110"/>
      <c r="L467" s="110"/>
      <c r="M467" s="122">
        <f>SUM(H467:L467)</f>
        <v>0</v>
      </c>
      <c r="N467" s="107"/>
      <c r="O467" s="107"/>
      <c r="P467" s="107"/>
      <c r="Q467" s="107"/>
      <c r="R467" s="107"/>
      <c r="S467" s="107">
        <f>SUM(N467:P467)</f>
        <v>0</v>
      </c>
      <c r="T467" s="101" t="e">
        <f t="shared" si="118"/>
        <v>#DIV/0!</v>
      </c>
      <c r="U467" s="121"/>
      <c r="V467" s="121"/>
      <c r="W467" s="121"/>
      <c r="X467" s="121"/>
      <c r="Y467" s="121"/>
      <c r="Z467" s="121">
        <f>SUM(U467:W467)</f>
        <v>0</v>
      </c>
    </row>
    <row r="468" spans="1:26" ht="24.75" thickBot="1" x14ac:dyDescent="0.25">
      <c r="A468" s="110">
        <v>7112</v>
      </c>
      <c r="B468" s="141" t="s">
        <v>495</v>
      </c>
      <c r="C468" s="110"/>
      <c r="D468" s="110"/>
      <c r="E468" s="110"/>
      <c r="F468" s="110"/>
      <c r="G468" s="109">
        <f t="shared" ref="G468:G507" si="123">SUM(C468:E468)</f>
        <v>0</v>
      </c>
      <c r="H468" s="110"/>
      <c r="I468" s="110"/>
      <c r="J468" s="110"/>
      <c r="K468" s="110"/>
      <c r="L468" s="110"/>
      <c r="M468" s="122">
        <f t="shared" ref="M468:M507" si="124">SUM(H468:L468)</f>
        <v>0</v>
      </c>
      <c r="N468" s="107"/>
      <c r="O468" s="107"/>
      <c r="P468" s="107"/>
      <c r="Q468" s="107"/>
      <c r="R468" s="107"/>
      <c r="S468" s="107">
        <f t="shared" ref="S468:S507" si="125">SUM(N468:P468)</f>
        <v>0</v>
      </c>
      <c r="T468" s="101" t="e">
        <f t="shared" si="118"/>
        <v>#DIV/0!</v>
      </c>
      <c r="U468" s="121"/>
      <c r="V468" s="121"/>
      <c r="W468" s="121"/>
      <c r="X468" s="121"/>
      <c r="Y468" s="121"/>
      <c r="Z468" s="121">
        <f t="shared" ref="Z468:Z507" si="126">SUM(U468:W468)</f>
        <v>0</v>
      </c>
    </row>
    <row r="469" spans="1:26" ht="24.75" thickBot="1" x14ac:dyDescent="0.25">
      <c r="A469" s="110">
        <v>7121</v>
      </c>
      <c r="B469" s="141" t="s">
        <v>496</v>
      </c>
      <c r="C469" s="110"/>
      <c r="D469" s="110"/>
      <c r="E469" s="110"/>
      <c r="F469" s="110"/>
      <c r="G469" s="109">
        <f t="shared" si="123"/>
        <v>0</v>
      </c>
      <c r="H469" s="110"/>
      <c r="I469" s="110"/>
      <c r="J469" s="110"/>
      <c r="K469" s="110"/>
      <c r="L469" s="110"/>
      <c r="M469" s="122">
        <f t="shared" si="124"/>
        <v>0</v>
      </c>
      <c r="N469" s="107"/>
      <c r="O469" s="107"/>
      <c r="P469" s="107"/>
      <c r="Q469" s="107"/>
      <c r="R469" s="107"/>
      <c r="S469" s="107">
        <f t="shared" si="125"/>
        <v>0</v>
      </c>
      <c r="T469" s="101" t="e">
        <f t="shared" si="118"/>
        <v>#DIV/0!</v>
      </c>
      <c r="U469" s="121"/>
      <c r="V469" s="121"/>
      <c r="W469" s="121"/>
      <c r="X469" s="121"/>
      <c r="Y469" s="121"/>
      <c r="Z469" s="121">
        <f t="shared" si="126"/>
        <v>0</v>
      </c>
    </row>
    <row r="470" spans="1:26" ht="36.75" thickBot="1" x14ac:dyDescent="0.25">
      <c r="A470" s="110">
        <v>7211</v>
      </c>
      <c r="B470" s="141" t="s">
        <v>497</v>
      </c>
      <c r="C470" s="110"/>
      <c r="D470" s="110"/>
      <c r="E470" s="110"/>
      <c r="F470" s="110"/>
      <c r="G470" s="109">
        <f t="shared" si="123"/>
        <v>0</v>
      </c>
      <c r="H470" s="110"/>
      <c r="I470" s="110"/>
      <c r="J470" s="110"/>
      <c r="K470" s="110"/>
      <c r="L470" s="110"/>
      <c r="M470" s="122">
        <f t="shared" si="124"/>
        <v>0</v>
      </c>
      <c r="N470" s="107"/>
      <c r="O470" s="107"/>
      <c r="P470" s="107"/>
      <c r="Q470" s="107"/>
      <c r="R470" s="107"/>
      <c r="S470" s="107">
        <f t="shared" si="125"/>
        <v>0</v>
      </c>
      <c r="T470" s="101" t="e">
        <f t="shared" si="118"/>
        <v>#DIV/0!</v>
      </c>
      <c r="U470" s="121"/>
      <c r="V470" s="121"/>
      <c r="W470" s="121"/>
      <c r="X470" s="121"/>
      <c r="Y470" s="121"/>
      <c r="Z470" s="121">
        <f t="shared" si="126"/>
        <v>0</v>
      </c>
    </row>
    <row r="471" spans="1:26" ht="36.75" thickBot="1" x14ac:dyDescent="0.25">
      <c r="A471" s="110">
        <v>7221</v>
      </c>
      <c r="B471" s="141" t="s">
        <v>498</v>
      </c>
      <c r="C471" s="110"/>
      <c r="D471" s="110"/>
      <c r="E471" s="110"/>
      <c r="F471" s="110"/>
      <c r="G471" s="109">
        <f t="shared" si="123"/>
        <v>0</v>
      </c>
      <c r="H471" s="110"/>
      <c r="I471" s="110"/>
      <c r="J471" s="110"/>
      <c r="K471" s="110"/>
      <c r="L471" s="110"/>
      <c r="M471" s="122">
        <f t="shared" si="124"/>
        <v>0</v>
      </c>
      <c r="N471" s="107"/>
      <c r="O471" s="107"/>
      <c r="P471" s="107"/>
      <c r="Q471" s="107"/>
      <c r="R471" s="107"/>
      <c r="S471" s="107">
        <f t="shared" si="125"/>
        <v>0</v>
      </c>
      <c r="T471" s="101" t="e">
        <f t="shared" si="118"/>
        <v>#DIV/0!</v>
      </c>
      <c r="U471" s="121"/>
      <c r="V471" s="121"/>
      <c r="W471" s="121"/>
      <c r="X471" s="121"/>
      <c r="Y471" s="121"/>
      <c r="Z471" s="121">
        <f t="shared" si="126"/>
        <v>0</v>
      </c>
    </row>
    <row r="472" spans="1:26" ht="36.75" thickBot="1" x14ac:dyDescent="0.25">
      <c r="A472" s="110">
        <v>7231</v>
      </c>
      <c r="B472" s="141" t="s">
        <v>499</v>
      </c>
      <c r="C472" s="110"/>
      <c r="D472" s="110"/>
      <c r="E472" s="110"/>
      <c r="F472" s="110"/>
      <c r="G472" s="109">
        <f t="shared" si="123"/>
        <v>0</v>
      </c>
      <c r="H472" s="110"/>
      <c r="I472" s="110"/>
      <c r="J472" s="110"/>
      <c r="K472" s="110"/>
      <c r="L472" s="110"/>
      <c r="M472" s="122">
        <f t="shared" si="124"/>
        <v>0</v>
      </c>
      <c r="N472" s="107"/>
      <c r="O472" s="107"/>
      <c r="P472" s="107"/>
      <c r="Q472" s="107"/>
      <c r="R472" s="107"/>
      <c r="S472" s="107">
        <f t="shared" si="125"/>
        <v>0</v>
      </c>
      <c r="T472" s="101" t="e">
        <f t="shared" si="118"/>
        <v>#DIV/0!</v>
      </c>
      <c r="U472" s="121"/>
      <c r="V472" s="121"/>
      <c r="W472" s="121"/>
      <c r="X472" s="121"/>
      <c r="Y472" s="121"/>
      <c r="Z472" s="121">
        <f t="shared" si="126"/>
        <v>0</v>
      </c>
    </row>
    <row r="473" spans="1:26" ht="24.75" thickBot="1" x14ac:dyDescent="0.25">
      <c r="A473" s="110">
        <v>7241</v>
      </c>
      <c r="B473" s="141" t="s">
        <v>500</v>
      </c>
      <c r="C473" s="110"/>
      <c r="D473" s="110"/>
      <c r="E473" s="110"/>
      <c r="F473" s="110"/>
      <c r="G473" s="109">
        <f t="shared" si="123"/>
        <v>0</v>
      </c>
      <c r="H473" s="110"/>
      <c r="I473" s="110"/>
      <c r="J473" s="110"/>
      <c r="K473" s="110"/>
      <c r="L473" s="110"/>
      <c r="M473" s="122">
        <f t="shared" si="124"/>
        <v>0</v>
      </c>
      <c r="N473" s="107"/>
      <c r="O473" s="107"/>
      <c r="P473" s="107"/>
      <c r="Q473" s="107"/>
      <c r="R473" s="107"/>
      <c r="S473" s="107">
        <f t="shared" si="125"/>
        <v>0</v>
      </c>
      <c r="T473" s="101" t="e">
        <f t="shared" si="118"/>
        <v>#DIV/0!</v>
      </c>
      <c r="U473" s="121"/>
      <c r="V473" s="121"/>
      <c r="W473" s="121"/>
      <c r="X473" s="121"/>
      <c r="Y473" s="121"/>
      <c r="Z473" s="121">
        <f t="shared" si="126"/>
        <v>0</v>
      </c>
    </row>
    <row r="474" spans="1:26" ht="24.75" thickBot="1" x14ac:dyDescent="0.25">
      <c r="A474" s="110">
        <v>7251</v>
      </c>
      <c r="B474" s="141" t="s">
        <v>501</v>
      </c>
      <c r="C474" s="110"/>
      <c r="D474" s="110"/>
      <c r="E474" s="110"/>
      <c r="F474" s="110"/>
      <c r="G474" s="109">
        <f t="shared" si="123"/>
        <v>0</v>
      </c>
      <c r="H474" s="110"/>
      <c r="I474" s="110"/>
      <c r="J474" s="110"/>
      <c r="K474" s="110"/>
      <c r="L474" s="110"/>
      <c r="M474" s="122">
        <f t="shared" si="124"/>
        <v>0</v>
      </c>
      <c r="N474" s="107"/>
      <c r="O474" s="107"/>
      <c r="P474" s="107"/>
      <c r="Q474" s="107"/>
      <c r="R474" s="107"/>
      <c r="S474" s="107">
        <f t="shared" si="125"/>
        <v>0</v>
      </c>
      <c r="T474" s="101" t="e">
        <f t="shared" si="118"/>
        <v>#DIV/0!</v>
      </c>
      <c r="U474" s="121"/>
      <c r="V474" s="121"/>
      <c r="W474" s="121"/>
      <c r="X474" s="121"/>
      <c r="Y474" s="121"/>
      <c r="Z474" s="121">
        <f t="shared" si="126"/>
        <v>0</v>
      </c>
    </row>
    <row r="475" spans="1:26" ht="24.75" thickBot="1" x14ac:dyDescent="0.25">
      <c r="A475" s="110">
        <v>7261</v>
      </c>
      <c r="B475" s="141" t="s">
        <v>502</v>
      </c>
      <c r="C475" s="110"/>
      <c r="D475" s="110"/>
      <c r="E475" s="110"/>
      <c r="F475" s="110"/>
      <c r="G475" s="109">
        <f t="shared" si="123"/>
        <v>0</v>
      </c>
      <c r="H475" s="110"/>
      <c r="I475" s="110"/>
      <c r="J475" s="110"/>
      <c r="K475" s="110"/>
      <c r="L475" s="110"/>
      <c r="M475" s="122">
        <f t="shared" si="124"/>
        <v>0</v>
      </c>
      <c r="N475" s="107"/>
      <c r="O475" s="107"/>
      <c r="P475" s="107"/>
      <c r="Q475" s="107"/>
      <c r="R475" s="107"/>
      <c r="S475" s="107">
        <f t="shared" si="125"/>
        <v>0</v>
      </c>
      <c r="T475" s="101" t="e">
        <f t="shared" si="118"/>
        <v>#DIV/0!</v>
      </c>
      <c r="U475" s="121"/>
      <c r="V475" s="121"/>
      <c r="W475" s="121"/>
      <c r="X475" s="121"/>
      <c r="Y475" s="121"/>
      <c r="Z475" s="121">
        <f t="shared" si="126"/>
        <v>0</v>
      </c>
    </row>
    <row r="476" spans="1:26" ht="24.75" thickBot="1" x14ac:dyDescent="0.25">
      <c r="A476" s="110">
        <v>7271</v>
      </c>
      <c r="B476" s="141" t="s">
        <v>503</v>
      </c>
      <c r="C476" s="110"/>
      <c r="D476" s="110"/>
      <c r="E476" s="110"/>
      <c r="F476" s="110"/>
      <c r="G476" s="109">
        <f t="shared" si="123"/>
        <v>0</v>
      </c>
      <c r="H476" s="110"/>
      <c r="I476" s="110"/>
      <c r="J476" s="110"/>
      <c r="K476" s="110"/>
      <c r="L476" s="110"/>
      <c r="M476" s="122">
        <f t="shared" si="124"/>
        <v>0</v>
      </c>
      <c r="N476" s="107"/>
      <c r="O476" s="107"/>
      <c r="P476" s="107"/>
      <c r="Q476" s="107"/>
      <c r="R476" s="107"/>
      <c r="S476" s="107">
        <f t="shared" si="125"/>
        <v>0</v>
      </c>
      <c r="T476" s="101" t="e">
        <f t="shared" si="118"/>
        <v>#DIV/0!</v>
      </c>
      <c r="U476" s="121"/>
      <c r="V476" s="121"/>
      <c r="W476" s="121"/>
      <c r="X476" s="121"/>
      <c r="Y476" s="121"/>
      <c r="Z476" s="121">
        <f t="shared" si="126"/>
        <v>0</v>
      </c>
    </row>
    <row r="477" spans="1:26" ht="24.75" thickBot="1" x14ac:dyDescent="0.25">
      <c r="A477" s="110">
        <v>7281</v>
      </c>
      <c r="B477" s="141" t="s">
        <v>504</v>
      </c>
      <c r="C477" s="110"/>
      <c r="D477" s="110"/>
      <c r="E477" s="110"/>
      <c r="F477" s="110"/>
      <c r="G477" s="109">
        <f t="shared" si="123"/>
        <v>0</v>
      </c>
      <c r="H477" s="110"/>
      <c r="I477" s="110"/>
      <c r="J477" s="110"/>
      <c r="K477" s="110"/>
      <c r="L477" s="110"/>
      <c r="M477" s="122">
        <f t="shared" si="124"/>
        <v>0</v>
      </c>
      <c r="N477" s="107"/>
      <c r="O477" s="107"/>
      <c r="P477" s="107"/>
      <c r="Q477" s="107"/>
      <c r="R477" s="107"/>
      <c r="S477" s="107">
        <f t="shared" si="125"/>
        <v>0</v>
      </c>
      <c r="T477" s="101" t="e">
        <f t="shared" si="118"/>
        <v>#DIV/0!</v>
      </c>
      <c r="U477" s="121"/>
      <c r="V477" s="121"/>
      <c r="W477" s="121"/>
      <c r="X477" s="121"/>
      <c r="Y477" s="121"/>
      <c r="Z477" s="121">
        <f t="shared" si="126"/>
        <v>0</v>
      </c>
    </row>
    <row r="478" spans="1:26" ht="24.75" thickBot="1" x14ac:dyDescent="0.25">
      <c r="A478" s="110">
        <v>7291</v>
      </c>
      <c r="B478" s="141" t="s">
        <v>505</v>
      </c>
      <c r="C478" s="110"/>
      <c r="D478" s="110"/>
      <c r="E478" s="110"/>
      <c r="F478" s="110"/>
      <c r="G478" s="109">
        <f t="shared" si="123"/>
        <v>0</v>
      </c>
      <c r="H478" s="110"/>
      <c r="I478" s="110"/>
      <c r="J478" s="110"/>
      <c r="K478" s="110"/>
      <c r="L478" s="110"/>
      <c r="M478" s="122">
        <f t="shared" si="124"/>
        <v>0</v>
      </c>
      <c r="N478" s="107"/>
      <c r="O478" s="107"/>
      <c r="P478" s="107"/>
      <c r="Q478" s="107"/>
      <c r="R478" s="107"/>
      <c r="S478" s="107">
        <f t="shared" si="125"/>
        <v>0</v>
      </c>
      <c r="T478" s="101" t="e">
        <f t="shared" si="118"/>
        <v>#DIV/0!</v>
      </c>
      <c r="U478" s="121"/>
      <c r="V478" s="121"/>
      <c r="W478" s="121"/>
      <c r="X478" s="121"/>
      <c r="Y478" s="121"/>
      <c r="Z478" s="121">
        <f t="shared" si="126"/>
        <v>0</v>
      </c>
    </row>
    <row r="479" spans="1:26" ht="36.75" thickBot="1" x14ac:dyDescent="0.25">
      <c r="A479" s="110">
        <v>7411</v>
      </c>
      <c r="B479" s="141" t="s">
        <v>506</v>
      </c>
      <c r="C479" s="110"/>
      <c r="D479" s="110"/>
      <c r="E479" s="110"/>
      <c r="F479" s="110"/>
      <c r="G479" s="109">
        <f t="shared" si="123"/>
        <v>0</v>
      </c>
      <c r="H479" s="110"/>
      <c r="I479" s="110"/>
      <c r="J479" s="110"/>
      <c r="K479" s="110"/>
      <c r="L479" s="110"/>
      <c r="M479" s="122">
        <f t="shared" si="124"/>
        <v>0</v>
      </c>
      <c r="N479" s="107"/>
      <c r="O479" s="107"/>
      <c r="P479" s="107"/>
      <c r="Q479" s="107"/>
      <c r="R479" s="107"/>
      <c r="S479" s="107">
        <f t="shared" si="125"/>
        <v>0</v>
      </c>
      <c r="T479" s="101" t="e">
        <f t="shared" si="118"/>
        <v>#DIV/0!</v>
      </c>
      <c r="U479" s="121"/>
      <c r="V479" s="121"/>
      <c r="W479" s="121"/>
      <c r="X479" s="121"/>
      <c r="Y479" s="121"/>
      <c r="Z479" s="121">
        <f t="shared" si="126"/>
        <v>0</v>
      </c>
    </row>
    <row r="480" spans="1:26" ht="36.75" thickBot="1" x14ac:dyDescent="0.25">
      <c r="A480" s="110">
        <v>7421</v>
      </c>
      <c r="B480" s="141" t="s">
        <v>507</v>
      </c>
      <c r="C480" s="110"/>
      <c r="D480" s="110"/>
      <c r="E480" s="110"/>
      <c r="F480" s="110"/>
      <c r="G480" s="109">
        <f t="shared" si="123"/>
        <v>0</v>
      </c>
      <c r="H480" s="110"/>
      <c r="I480" s="110"/>
      <c r="J480" s="110"/>
      <c r="K480" s="110"/>
      <c r="L480" s="110"/>
      <c r="M480" s="122">
        <f t="shared" si="124"/>
        <v>0</v>
      </c>
      <c r="N480" s="107"/>
      <c r="O480" s="107"/>
      <c r="P480" s="107"/>
      <c r="Q480" s="107"/>
      <c r="R480" s="107"/>
      <c r="S480" s="107">
        <f t="shared" si="125"/>
        <v>0</v>
      </c>
      <c r="T480" s="101" t="e">
        <f t="shared" si="118"/>
        <v>#DIV/0!</v>
      </c>
      <c r="U480" s="121"/>
      <c r="V480" s="121"/>
      <c r="W480" s="121"/>
      <c r="X480" s="121"/>
      <c r="Y480" s="121"/>
      <c r="Z480" s="121">
        <f t="shared" si="126"/>
        <v>0</v>
      </c>
    </row>
    <row r="481" spans="1:26" ht="24.75" thickBot="1" x14ac:dyDescent="0.25">
      <c r="A481" s="110">
        <v>7431</v>
      </c>
      <c r="B481" s="141" t="s">
        <v>508</v>
      </c>
      <c r="C481" s="110"/>
      <c r="D481" s="110"/>
      <c r="E481" s="110"/>
      <c r="F481" s="110"/>
      <c r="G481" s="109">
        <f t="shared" si="123"/>
        <v>0</v>
      </c>
      <c r="H481" s="110"/>
      <c r="I481" s="110"/>
      <c r="J481" s="110"/>
      <c r="K481" s="110"/>
      <c r="L481" s="110"/>
      <c r="M481" s="122">
        <f t="shared" si="124"/>
        <v>0</v>
      </c>
      <c r="N481" s="107"/>
      <c r="O481" s="107"/>
      <c r="P481" s="107"/>
      <c r="Q481" s="107"/>
      <c r="R481" s="107"/>
      <c r="S481" s="107">
        <f t="shared" si="125"/>
        <v>0</v>
      </c>
      <c r="T481" s="101" t="e">
        <f t="shared" si="118"/>
        <v>#DIV/0!</v>
      </c>
      <c r="U481" s="121"/>
      <c r="V481" s="121"/>
      <c r="W481" s="121"/>
      <c r="X481" s="121"/>
      <c r="Y481" s="121"/>
      <c r="Z481" s="121">
        <f t="shared" si="126"/>
        <v>0</v>
      </c>
    </row>
    <row r="482" spans="1:26" ht="30.75" customHeight="1" thickBot="1" x14ac:dyDescent="0.3">
      <c r="A482" s="110">
        <v>7441</v>
      </c>
      <c r="B482" s="119" t="s">
        <v>509</v>
      </c>
      <c r="C482" s="110"/>
      <c r="D482" s="110"/>
      <c r="E482" s="110"/>
      <c r="F482" s="110"/>
      <c r="G482" s="109">
        <f t="shared" si="123"/>
        <v>0</v>
      </c>
      <c r="H482" s="110"/>
      <c r="I482" s="110"/>
      <c r="J482" s="110"/>
      <c r="K482" s="110"/>
      <c r="L482" s="110"/>
      <c r="M482" s="122">
        <f t="shared" si="124"/>
        <v>0</v>
      </c>
      <c r="N482" s="107"/>
      <c r="O482" s="107"/>
      <c r="P482" s="107"/>
      <c r="Q482" s="107"/>
      <c r="R482" s="107"/>
      <c r="S482" s="107">
        <f t="shared" si="125"/>
        <v>0</v>
      </c>
      <c r="T482" s="101" t="e">
        <f t="shared" si="118"/>
        <v>#DIV/0!</v>
      </c>
      <c r="U482" s="121"/>
      <c r="V482" s="121"/>
      <c r="W482" s="121"/>
      <c r="X482" s="121"/>
      <c r="Y482" s="121"/>
      <c r="Z482" s="121">
        <f t="shared" si="126"/>
        <v>0</v>
      </c>
    </row>
    <row r="483" spans="1:26" ht="24.75" thickBot="1" x14ac:dyDescent="0.25">
      <c r="A483" s="110">
        <v>7451</v>
      </c>
      <c r="B483" s="141" t="s">
        <v>510</v>
      </c>
      <c r="C483" s="110"/>
      <c r="D483" s="110"/>
      <c r="E483" s="110"/>
      <c r="F483" s="110"/>
      <c r="G483" s="109">
        <f t="shared" si="123"/>
        <v>0</v>
      </c>
      <c r="H483" s="110"/>
      <c r="I483" s="110"/>
      <c r="J483" s="110"/>
      <c r="K483" s="110"/>
      <c r="L483" s="110"/>
      <c r="M483" s="122">
        <f t="shared" si="124"/>
        <v>0</v>
      </c>
      <c r="N483" s="107"/>
      <c r="O483" s="107"/>
      <c r="P483" s="107"/>
      <c r="Q483" s="107"/>
      <c r="R483" s="107"/>
      <c r="S483" s="107">
        <f t="shared" si="125"/>
        <v>0</v>
      </c>
      <c r="T483" s="101" t="e">
        <f t="shared" si="118"/>
        <v>#DIV/0!</v>
      </c>
      <c r="U483" s="121"/>
      <c r="V483" s="121"/>
      <c r="W483" s="121"/>
      <c r="X483" s="121"/>
      <c r="Y483" s="121"/>
      <c r="Z483" s="121">
        <f t="shared" si="126"/>
        <v>0</v>
      </c>
    </row>
    <row r="484" spans="1:26" ht="24.75" thickBot="1" x14ac:dyDescent="0.25">
      <c r="A484" s="110">
        <v>7461</v>
      </c>
      <c r="B484" s="141" t="s">
        <v>511</v>
      </c>
      <c r="C484" s="110"/>
      <c r="D484" s="110"/>
      <c r="E484" s="110"/>
      <c r="F484" s="110"/>
      <c r="G484" s="109">
        <f t="shared" si="123"/>
        <v>0</v>
      </c>
      <c r="H484" s="110"/>
      <c r="I484" s="110"/>
      <c r="J484" s="110"/>
      <c r="K484" s="110"/>
      <c r="L484" s="110"/>
      <c r="M484" s="122">
        <f t="shared" si="124"/>
        <v>0</v>
      </c>
      <c r="N484" s="107"/>
      <c r="O484" s="107"/>
      <c r="P484" s="107"/>
      <c r="Q484" s="107"/>
      <c r="R484" s="107"/>
      <c r="S484" s="107">
        <f t="shared" si="125"/>
        <v>0</v>
      </c>
      <c r="T484" s="101" t="e">
        <f t="shared" si="118"/>
        <v>#DIV/0!</v>
      </c>
      <c r="U484" s="121"/>
      <c r="V484" s="121"/>
      <c r="W484" s="121"/>
      <c r="X484" s="121"/>
      <c r="Y484" s="121"/>
      <c r="Z484" s="121">
        <f t="shared" si="126"/>
        <v>0</v>
      </c>
    </row>
    <row r="485" spans="1:26" ht="24.75" thickBot="1" x14ac:dyDescent="0.25">
      <c r="A485" s="110">
        <v>7471</v>
      </c>
      <c r="B485" s="141" t="s">
        <v>512</v>
      </c>
      <c r="C485" s="110"/>
      <c r="D485" s="110"/>
      <c r="E485" s="110"/>
      <c r="F485" s="110"/>
      <c r="G485" s="109">
        <f t="shared" si="123"/>
        <v>0</v>
      </c>
      <c r="H485" s="110"/>
      <c r="I485" s="110"/>
      <c r="J485" s="110"/>
      <c r="K485" s="110"/>
      <c r="L485" s="110"/>
      <c r="M485" s="122">
        <f t="shared" si="124"/>
        <v>0</v>
      </c>
      <c r="N485" s="107"/>
      <c r="O485" s="107"/>
      <c r="P485" s="107"/>
      <c r="Q485" s="107"/>
      <c r="R485" s="107"/>
      <c r="S485" s="107">
        <f t="shared" si="125"/>
        <v>0</v>
      </c>
      <c r="T485" s="101" t="e">
        <f t="shared" si="118"/>
        <v>#DIV/0!</v>
      </c>
      <c r="U485" s="121"/>
      <c r="V485" s="121"/>
      <c r="W485" s="121"/>
      <c r="X485" s="121"/>
      <c r="Y485" s="121"/>
      <c r="Z485" s="121">
        <f t="shared" si="126"/>
        <v>0</v>
      </c>
    </row>
    <row r="486" spans="1:26" ht="24.75" thickBot="1" x14ac:dyDescent="0.25">
      <c r="A486" s="110">
        <v>7481</v>
      </c>
      <c r="B486" s="141" t="s">
        <v>513</v>
      </c>
      <c r="C486" s="110"/>
      <c r="D486" s="110"/>
      <c r="E486" s="110"/>
      <c r="F486" s="110"/>
      <c r="G486" s="109">
        <f t="shared" si="123"/>
        <v>0</v>
      </c>
      <c r="H486" s="110"/>
      <c r="I486" s="110"/>
      <c r="J486" s="110"/>
      <c r="K486" s="110"/>
      <c r="L486" s="110"/>
      <c r="M486" s="122">
        <f t="shared" si="124"/>
        <v>0</v>
      </c>
      <c r="N486" s="107"/>
      <c r="O486" s="107"/>
      <c r="P486" s="107"/>
      <c r="Q486" s="107"/>
      <c r="R486" s="107"/>
      <c r="S486" s="107">
        <f t="shared" si="125"/>
        <v>0</v>
      </c>
      <c r="T486" s="101" t="e">
        <f t="shared" si="118"/>
        <v>#DIV/0!</v>
      </c>
      <c r="U486" s="121"/>
      <c r="V486" s="121"/>
      <c r="W486" s="121"/>
      <c r="X486" s="121"/>
      <c r="Y486" s="121"/>
      <c r="Z486" s="121">
        <f t="shared" si="126"/>
        <v>0</v>
      </c>
    </row>
    <row r="487" spans="1:26" ht="24.75" thickBot="1" x14ac:dyDescent="0.25">
      <c r="A487" s="110">
        <v>7491</v>
      </c>
      <c r="B487" s="141" t="s">
        <v>514</v>
      </c>
      <c r="C487" s="110"/>
      <c r="D487" s="110"/>
      <c r="E487" s="110"/>
      <c r="F487" s="110"/>
      <c r="G487" s="109">
        <f t="shared" si="123"/>
        <v>0</v>
      </c>
      <c r="H487" s="110"/>
      <c r="I487" s="110"/>
      <c r="J487" s="110"/>
      <c r="K487" s="110"/>
      <c r="L487" s="110"/>
      <c r="M487" s="122">
        <f t="shared" si="124"/>
        <v>0</v>
      </c>
      <c r="N487" s="107"/>
      <c r="O487" s="107"/>
      <c r="P487" s="107"/>
      <c r="Q487" s="107"/>
      <c r="R487" s="107"/>
      <c r="S487" s="107">
        <f t="shared" si="125"/>
        <v>0</v>
      </c>
      <c r="T487" s="101" t="e">
        <f t="shared" si="118"/>
        <v>#DIV/0!</v>
      </c>
      <c r="U487" s="121"/>
      <c r="V487" s="121"/>
      <c r="W487" s="121"/>
      <c r="X487" s="121"/>
      <c r="Y487" s="121"/>
      <c r="Z487" s="121">
        <f t="shared" si="126"/>
        <v>0</v>
      </c>
    </row>
    <row r="488" spans="1:26" ht="22.5" customHeight="1" thickBot="1" x14ac:dyDescent="0.3">
      <c r="A488" s="110">
        <v>7511</v>
      </c>
      <c r="B488" s="119" t="s">
        <v>515</v>
      </c>
      <c r="C488" s="110"/>
      <c r="D488" s="110"/>
      <c r="E488" s="110"/>
      <c r="F488" s="110"/>
      <c r="G488" s="109">
        <f t="shared" si="123"/>
        <v>0</v>
      </c>
      <c r="H488" s="110"/>
      <c r="I488" s="110"/>
      <c r="J488" s="110"/>
      <c r="K488" s="110"/>
      <c r="L488" s="110"/>
      <c r="M488" s="122">
        <f t="shared" si="124"/>
        <v>0</v>
      </c>
      <c r="N488" s="107"/>
      <c r="O488" s="107"/>
      <c r="P488" s="107"/>
      <c r="Q488" s="107"/>
      <c r="R488" s="107"/>
      <c r="S488" s="107">
        <f t="shared" si="125"/>
        <v>0</v>
      </c>
      <c r="T488" s="101" t="e">
        <f t="shared" si="118"/>
        <v>#DIV/0!</v>
      </c>
      <c r="U488" s="121"/>
      <c r="V488" s="121"/>
      <c r="W488" s="121"/>
      <c r="X488" s="121"/>
      <c r="Y488" s="121"/>
      <c r="Z488" s="121">
        <f t="shared" si="126"/>
        <v>0</v>
      </c>
    </row>
    <row r="489" spans="1:26" ht="22.5" customHeight="1" thickBot="1" x14ac:dyDescent="0.3">
      <c r="A489" s="110">
        <v>7521</v>
      </c>
      <c r="B489" s="119" t="s">
        <v>516</v>
      </c>
      <c r="C489" s="110"/>
      <c r="D489" s="110"/>
      <c r="E489" s="110"/>
      <c r="F489" s="110"/>
      <c r="G489" s="109">
        <f t="shared" si="123"/>
        <v>0</v>
      </c>
      <c r="H489" s="110"/>
      <c r="I489" s="110"/>
      <c r="J489" s="110"/>
      <c r="K489" s="110"/>
      <c r="L489" s="110"/>
      <c r="M489" s="122">
        <f t="shared" si="124"/>
        <v>0</v>
      </c>
      <c r="N489" s="107"/>
      <c r="O489" s="107"/>
      <c r="P489" s="107"/>
      <c r="Q489" s="107"/>
      <c r="R489" s="107"/>
      <c r="S489" s="107">
        <f t="shared" si="125"/>
        <v>0</v>
      </c>
      <c r="T489" s="101" t="e">
        <f t="shared" si="118"/>
        <v>#DIV/0!</v>
      </c>
      <c r="U489" s="121"/>
      <c r="V489" s="121"/>
      <c r="W489" s="121"/>
      <c r="X489" s="121"/>
      <c r="Y489" s="121"/>
      <c r="Z489" s="121">
        <f t="shared" si="126"/>
        <v>0</v>
      </c>
    </row>
    <row r="490" spans="1:26" ht="12.75" thickBot="1" x14ac:dyDescent="0.25">
      <c r="A490" s="110">
        <v>7531</v>
      </c>
      <c r="B490" s="141" t="s">
        <v>517</v>
      </c>
      <c r="C490" s="110"/>
      <c r="D490" s="110"/>
      <c r="E490" s="110"/>
      <c r="F490" s="110"/>
      <c r="G490" s="109">
        <f t="shared" si="123"/>
        <v>0</v>
      </c>
      <c r="H490" s="110"/>
      <c r="I490" s="110"/>
      <c r="J490" s="110"/>
      <c r="K490" s="110"/>
      <c r="L490" s="110"/>
      <c r="M490" s="122">
        <f t="shared" si="124"/>
        <v>0</v>
      </c>
      <c r="N490" s="107"/>
      <c r="O490" s="107"/>
      <c r="P490" s="107"/>
      <c r="Q490" s="107"/>
      <c r="R490" s="107"/>
      <c r="S490" s="107">
        <f t="shared" si="125"/>
        <v>0</v>
      </c>
      <c r="T490" s="101" t="e">
        <f t="shared" si="118"/>
        <v>#DIV/0!</v>
      </c>
      <c r="U490" s="121"/>
      <c r="V490" s="121"/>
      <c r="W490" s="121"/>
      <c r="X490" s="121"/>
      <c r="Y490" s="121"/>
      <c r="Z490" s="121">
        <f t="shared" si="126"/>
        <v>0</v>
      </c>
    </row>
    <row r="491" spans="1:26" ht="24.75" thickBot="1" x14ac:dyDescent="0.25">
      <c r="A491" s="110">
        <v>7541</v>
      </c>
      <c r="B491" s="141" t="s">
        <v>518</v>
      </c>
      <c r="C491" s="110"/>
      <c r="D491" s="110"/>
      <c r="E491" s="110"/>
      <c r="F491" s="110"/>
      <c r="G491" s="109">
        <f t="shared" si="123"/>
        <v>0</v>
      </c>
      <c r="H491" s="110"/>
      <c r="I491" s="110"/>
      <c r="J491" s="110"/>
      <c r="K491" s="110"/>
      <c r="L491" s="110"/>
      <c r="M491" s="122">
        <f t="shared" si="124"/>
        <v>0</v>
      </c>
      <c r="N491" s="107"/>
      <c r="O491" s="107"/>
      <c r="P491" s="107"/>
      <c r="Q491" s="107"/>
      <c r="R491" s="107"/>
      <c r="S491" s="107">
        <f t="shared" si="125"/>
        <v>0</v>
      </c>
      <c r="T491" s="101" t="e">
        <f t="shared" si="118"/>
        <v>#DIV/0!</v>
      </c>
      <c r="U491" s="121"/>
      <c r="V491" s="121"/>
      <c r="W491" s="121"/>
      <c r="X491" s="121"/>
      <c r="Y491" s="121"/>
      <c r="Z491" s="121">
        <f t="shared" si="126"/>
        <v>0</v>
      </c>
    </row>
    <row r="492" spans="1:26" ht="24.75" thickBot="1" x14ac:dyDescent="0.25">
      <c r="A492" s="110">
        <v>7551</v>
      </c>
      <c r="B492" s="141" t="s">
        <v>519</v>
      </c>
      <c r="C492" s="110"/>
      <c r="D492" s="110"/>
      <c r="E492" s="110"/>
      <c r="F492" s="110"/>
      <c r="G492" s="109">
        <f t="shared" si="123"/>
        <v>0</v>
      </c>
      <c r="H492" s="110"/>
      <c r="I492" s="110"/>
      <c r="J492" s="110"/>
      <c r="K492" s="110"/>
      <c r="L492" s="110"/>
      <c r="M492" s="122">
        <f t="shared" si="124"/>
        <v>0</v>
      </c>
      <c r="N492" s="107"/>
      <c r="O492" s="107"/>
      <c r="P492" s="107"/>
      <c r="Q492" s="107"/>
      <c r="R492" s="107"/>
      <c r="S492" s="107">
        <f t="shared" si="125"/>
        <v>0</v>
      </c>
      <c r="T492" s="101" t="e">
        <f t="shared" si="118"/>
        <v>#DIV/0!</v>
      </c>
      <c r="U492" s="121"/>
      <c r="V492" s="121"/>
      <c r="W492" s="121"/>
      <c r="X492" s="121"/>
      <c r="Y492" s="121"/>
      <c r="Z492" s="121">
        <f t="shared" si="126"/>
        <v>0</v>
      </c>
    </row>
    <row r="493" spans="1:26" ht="24.75" thickBot="1" x14ac:dyDescent="0.25">
      <c r="A493" s="110">
        <v>7561</v>
      </c>
      <c r="B493" s="141" t="s">
        <v>520</v>
      </c>
      <c r="C493" s="110"/>
      <c r="D493" s="110"/>
      <c r="E493" s="110"/>
      <c r="F493" s="110"/>
      <c r="G493" s="109">
        <f t="shared" si="123"/>
        <v>0</v>
      </c>
      <c r="H493" s="110"/>
      <c r="I493" s="110"/>
      <c r="J493" s="110"/>
      <c r="K493" s="110"/>
      <c r="L493" s="110"/>
      <c r="M493" s="122">
        <f t="shared" si="124"/>
        <v>0</v>
      </c>
      <c r="N493" s="107"/>
      <c r="O493" s="107"/>
      <c r="P493" s="107"/>
      <c r="Q493" s="107"/>
      <c r="R493" s="107"/>
      <c r="S493" s="107">
        <f t="shared" si="125"/>
        <v>0</v>
      </c>
      <c r="T493" s="101" t="e">
        <f t="shared" si="118"/>
        <v>#DIV/0!</v>
      </c>
      <c r="U493" s="121"/>
      <c r="V493" s="121"/>
      <c r="W493" s="121"/>
      <c r="X493" s="121"/>
      <c r="Y493" s="121"/>
      <c r="Z493" s="121">
        <f t="shared" si="126"/>
        <v>0</v>
      </c>
    </row>
    <row r="494" spans="1:26" ht="12.75" thickBot="1" x14ac:dyDescent="0.25">
      <c r="A494" s="110">
        <v>7562</v>
      </c>
      <c r="B494" s="141" t="s">
        <v>521</v>
      </c>
      <c r="C494" s="110"/>
      <c r="D494" s="110"/>
      <c r="E494" s="110"/>
      <c r="F494" s="110"/>
      <c r="G494" s="109">
        <f t="shared" si="123"/>
        <v>0</v>
      </c>
      <c r="H494" s="110"/>
      <c r="I494" s="110"/>
      <c r="J494" s="110"/>
      <c r="K494" s="110"/>
      <c r="L494" s="110"/>
      <c r="M494" s="122">
        <f t="shared" si="124"/>
        <v>0</v>
      </c>
      <c r="N494" s="107"/>
      <c r="O494" s="107"/>
      <c r="P494" s="107"/>
      <c r="Q494" s="107"/>
      <c r="R494" s="107"/>
      <c r="S494" s="107">
        <f t="shared" si="125"/>
        <v>0</v>
      </c>
      <c r="T494" s="101" t="e">
        <f t="shared" si="118"/>
        <v>#DIV/0!</v>
      </c>
      <c r="U494" s="121"/>
      <c r="V494" s="121"/>
      <c r="W494" s="121"/>
      <c r="X494" s="121"/>
      <c r="Y494" s="121"/>
      <c r="Z494" s="121">
        <f t="shared" si="126"/>
        <v>0</v>
      </c>
    </row>
    <row r="495" spans="1:26" ht="12.75" thickBot="1" x14ac:dyDescent="0.25">
      <c r="A495" s="110">
        <v>7571</v>
      </c>
      <c r="B495" s="141" t="s">
        <v>522</v>
      </c>
      <c r="C495" s="110"/>
      <c r="D495" s="110"/>
      <c r="E495" s="110"/>
      <c r="F495" s="110"/>
      <c r="G495" s="109">
        <f t="shared" si="123"/>
        <v>0</v>
      </c>
      <c r="H495" s="110"/>
      <c r="I495" s="110"/>
      <c r="J495" s="110"/>
      <c r="K495" s="110"/>
      <c r="L495" s="110"/>
      <c r="M495" s="122">
        <f t="shared" si="124"/>
        <v>0</v>
      </c>
      <c r="N495" s="107"/>
      <c r="O495" s="107"/>
      <c r="P495" s="107"/>
      <c r="Q495" s="107"/>
      <c r="R495" s="107"/>
      <c r="S495" s="107">
        <f t="shared" si="125"/>
        <v>0</v>
      </c>
      <c r="T495" s="101" t="e">
        <f t="shared" si="118"/>
        <v>#DIV/0!</v>
      </c>
      <c r="U495" s="121"/>
      <c r="V495" s="121"/>
      <c r="W495" s="121"/>
      <c r="X495" s="121"/>
      <c r="Y495" s="121"/>
      <c r="Z495" s="121">
        <f t="shared" si="126"/>
        <v>0</v>
      </c>
    </row>
    <row r="496" spans="1:26" ht="12.75" thickBot="1" x14ac:dyDescent="0.25">
      <c r="A496" s="110">
        <v>7581</v>
      </c>
      <c r="B496" s="141" t="s">
        <v>523</v>
      </c>
      <c r="C496" s="110"/>
      <c r="D496" s="110"/>
      <c r="E496" s="110"/>
      <c r="F496" s="110"/>
      <c r="G496" s="109">
        <f t="shared" si="123"/>
        <v>0</v>
      </c>
      <c r="H496" s="110"/>
      <c r="I496" s="110"/>
      <c r="J496" s="110"/>
      <c r="K496" s="110"/>
      <c r="L496" s="110"/>
      <c r="M496" s="122">
        <f t="shared" si="124"/>
        <v>0</v>
      </c>
      <c r="N496" s="107"/>
      <c r="O496" s="107"/>
      <c r="P496" s="107"/>
      <c r="Q496" s="107"/>
      <c r="R496" s="107"/>
      <c r="S496" s="107">
        <f t="shared" si="125"/>
        <v>0</v>
      </c>
      <c r="T496" s="101" t="e">
        <f t="shared" si="118"/>
        <v>#DIV/0!</v>
      </c>
      <c r="U496" s="121"/>
      <c r="V496" s="121"/>
      <c r="W496" s="121"/>
      <c r="X496" s="121"/>
      <c r="Y496" s="121"/>
      <c r="Z496" s="121">
        <f t="shared" si="126"/>
        <v>0</v>
      </c>
    </row>
    <row r="497" spans="1:26" ht="12.75" thickBot="1" x14ac:dyDescent="0.25">
      <c r="A497" s="110">
        <v>7591</v>
      </c>
      <c r="B497" s="141" t="s">
        <v>524</v>
      </c>
      <c r="C497" s="110"/>
      <c r="D497" s="110"/>
      <c r="E497" s="110"/>
      <c r="F497" s="110"/>
      <c r="G497" s="109">
        <f t="shared" si="123"/>
        <v>0</v>
      </c>
      <c r="H497" s="110"/>
      <c r="I497" s="110"/>
      <c r="J497" s="110"/>
      <c r="K497" s="110"/>
      <c r="L497" s="110"/>
      <c r="M497" s="122">
        <f t="shared" si="124"/>
        <v>0</v>
      </c>
      <c r="N497" s="107"/>
      <c r="O497" s="107"/>
      <c r="P497" s="107"/>
      <c r="Q497" s="107"/>
      <c r="R497" s="107"/>
      <c r="S497" s="107">
        <f t="shared" si="125"/>
        <v>0</v>
      </c>
      <c r="T497" s="101" t="e">
        <f t="shared" si="118"/>
        <v>#DIV/0!</v>
      </c>
      <c r="U497" s="121"/>
      <c r="V497" s="121"/>
      <c r="W497" s="121"/>
      <c r="X497" s="121"/>
      <c r="Y497" s="121"/>
      <c r="Z497" s="121">
        <f t="shared" si="126"/>
        <v>0</v>
      </c>
    </row>
    <row r="498" spans="1:26" ht="12.75" thickBot="1" x14ac:dyDescent="0.25">
      <c r="A498" s="110">
        <v>7610</v>
      </c>
      <c r="B498" s="141" t="s">
        <v>525</v>
      </c>
      <c r="C498" s="110"/>
      <c r="D498" s="110"/>
      <c r="E498" s="110"/>
      <c r="F498" s="110"/>
      <c r="G498" s="109">
        <f t="shared" si="123"/>
        <v>0</v>
      </c>
      <c r="H498" s="110"/>
      <c r="I498" s="110"/>
      <c r="J498" s="110"/>
      <c r="K498" s="110"/>
      <c r="L498" s="110"/>
      <c r="M498" s="122">
        <f t="shared" si="124"/>
        <v>0</v>
      </c>
      <c r="N498" s="107"/>
      <c r="O498" s="107"/>
      <c r="P498" s="107"/>
      <c r="Q498" s="107"/>
      <c r="R498" s="107"/>
      <c r="S498" s="107">
        <f t="shared" si="125"/>
        <v>0</v>
      </c>
      <c r="T498" s="101" t="e">
        <f t="shared" si="118"/>
        <v>#DIV/0!</v>
      </c>
      <c r="U498" s="121"/>
      <c r="V498" s="121"/>
      <c r="W498" s="121"/>
      <c r="X498" s="121"/>
      <c r="Y498" s="121"/>
      <c r="Z498" s="121">
        <f t="shared" si="126"/>
        <v>0</v>
      </c>
    </row>
    <row r="499" spans="1:26" ht="12.75" thickBot="1" x14ac:dyDescent="0.25">
      <c r="A499" s="110">
        <v>7620</v>
      </c>
      <c r="B499" s="141" t="s">
        <v>526</v>
      </c>
      <c r="C499" s="110"/>
      <c r="D499" s="110"/>
      <c r="E499" s="110"/>
      <c r="F499" s="110"/>
      <c r="G499" s="109">
        <f t="shared" si="123"/>
        <v>0</v>
      </c>
      <c r="H499" s="110"/>
      <c r="I499" s="110"/>
      <c r="J499" s="110"/>
      <c r="K499" s="110"/>
      <c r="L499" s="110"/>
      <c r="M499" s="122">
        <f t="shared" si="124"/>
        <v>0</v>
      </c>
      <c r="N499" s="107"/>
      <c r="O499" s="107"/>
      <c r="P499" s="107"/>
      <c r="Q499" s="107"/>
      <c r="R499" s="107"/>
      <c r="S499" s="107">
        <f t="shared" si="125"/>
        <v>0</v>
      </c>
      <c r="T499" s="101" t="e">
        <f t="shared" si="118"/>
        <v>#DIV/0!</v>
      </c>
      <c r="U499" s="121"/>
      <c r="V499" s="121"/>
      <c r="W499" s="121"/>
      <c r="X499" s="121"/>
      <c r="Y499" s="121"/>
      <c r="Z499" s="121">
        <f t="shared" si="126"/>
        <v>0</v>
      </c>
    </row>
    <row r="500" spans="1:26" ht="12.75" thickBot="1" x14ac:dyDescent="0.25">
      <c r="A500" s="110">
        <v>7911</v>
      </c>
      <c r="B500" s="141" t="s">
        <v>527</v>
      </c>
      <c r="C500" s="110"/>
      <c r="D500" s="110"/>
      <c r="E500" s="110"/>
      <c r="F500" s="110"/>
      <c r="G500" s="109">
        <f t="shared" si="123"/>
        <v>0</v>
      </c>
      <c r="H500" s="110"/>
      <c r="I500" s="110"/>
      <c r="J500" s="110"/>
      <c r="K500" s="110"/>
      <c r="L500" s="110"/>
      <c r="M500" s="122">
        <f t="shared" si="124"/>
        <v>0</v>
      </c>
      <c r="N500" s="107"/>
      <c r="O500" s="107"/>
      <c r="P500" s="107"/>
      <c r="Q500" s="107"/>
      <c r="R500" s="107"/>
      <c r="S500" s="107">
        <f t="shared" si="125"/>
        <v>0</v>
      </c>
      <c r="T500" s="101" t="e">
        <f t="shared" si="118"/>
        <v>#DIV/0!</v>
      </c>
      <c r="U500" s="121"/>
      <c r="V500" s="121"/>
      <c r="W500" s="121"/>
      <c r="X500" s="121"/>
      <c r="Y500" s="121"/>
      <c r="Z500" s="121">
        <f t="shared" si="126"/>
        <v>0</v>
      </c>
    </row>
    <row r="501" spans="1:26" ht="12.75" thickBot="1" x14ac:dyDescent="0.25">
      <c r="A501" s="110">
        <v>7921</v>
      </c>
      <c r="B501" s="141" t="s">
        <v>528</v>
      </c>
      <c r="C501" s="110"/>
      <c r="D501" s="110"/>
      <c r="E501" s="110"/>
      <c r="F501" s="110"/>
      <c r="G501" s="109">
        <f t="shared" si="123"/>
        <v>0</v>
      </c>
      <c r="H501" s="110"/>
      <c r="I501" s="110"/>
      <c r="J501" s="110"/>
      <c r="K501" s="110"/>
      <c r="L501" s="110"/>
      <c r="M501" s="122">
        <f t="shared" si="124"/>
        <v>0</v>
      </c>
      <c r="N501" s="107"/>
      <c r="O501" s="107"/>
      <c r="P501" s="107"/>
      <c r="Q501" s="107"/>
      <c r="R501" s="107"/>
      <c r="S501" s="107">
        <f t="shared" si="125"/>
        <v>0</v>
      </c>
      <c r="T501" s="101" t="e">
        <f t="shared" si="118"/>
        <v>#DIV/0!</v>
      </c>
      <c r="U501" s="121"/>
      <c r="V501" s="121"/>
      <c r="W501" s="121"/>
      <c r="X501" s="121"/>
      <c r="Y501" s="121"/>
      <c r="Z501" s="121">
        <f t="shared" si="126"/>
        <v>0</v>
      </c>
    </row>
    <row r="502" spans="1:26" ht="12.75" thickBot="1" x14ac:dyDescent="0.25">
      <c r="A502" s="110">
        <v>7991</v>
      </c>
      <c r="B502" s="141" t="s">
        <v>529</v>
      </c>
      <c r="C502" s="110"/>
      <c r="D502" s="110"/>
      <c r="E502" s="110"/>
      <c r="F502" s="110"/>
      <c r="G502" s="109">
        <f t="shared" si="123"/>
        <v>0</v>
      </c>
      <c r="H502" s="110"/>
      <c r="I502" s="110"/>
      <c r="J502" s="110"/>
      <c r="K502" s="110"/>
      <c r="L502" s="110"/>
      <c r="M502" s="122">
        <f t="shared" si="124"/>
        <v>0</v>
      </c>
      <c r="N502" s="107"/>
      <c r="O502" s="107"/>
      <c r="P502" s="107"/>
      <c r="Q502" s="107"/>
      <c r="R502" s="107"/>
      <c r="S502" s="107">
        <f t="shared" si="125"/>
        <v>0</v>
      </c>
      <c r="T502" s="101" t="e">
        <f t="shared" si="118"/>
        <v>#DIV/0!</v>
      </c>
      <c r="U502" s="121"/>
      <c r="V502" s="121"/>
      <c r="W502" s="121"/>
      <c r="X502" s="121"/>
      <c r="Y502" s="121"/>
      <c r="Z502" s="121">
        <f t="shared" si="126"/>
        <v>0</v>
      </c>
    </row>
    <row r="503" spans="1:26" ht="24.75" thickBot="1" x14ac:dyDescent="0.25">
      <c r="A503" s="110">
        <v>7992</v>
      </c>
      <c r="B503" s="141" t="s">
        <v>530</v>
      </c>
      <c r="C503" s="110"/>
      <c r="D503" s="110"/>
      <c r="E503" s="110"/>
      <c r="F503" s="110"/>
      <c r="G503" s="109">
        <f t="shared" si="123"/>
        <v>0</v>
      </c>
      <c r="H503" s="110"/>
      <c r="I503" s="110"/>
      <c r="J503" s="110"/>
      <c r="K503" s="110"/>
      <c r="L503" s="110"/>
      <c r="M503" s="122">
        <f t="shared" si="124"/>
        <v>0</v>
      </c>
      <c r="N503" s="107"/>
      <c r="O503" s="107"/>
      <c r="P503" s="107"/>
      <c r="Q503" s="107"/>
      <c r="R503" s="107"/>
      <c r="S503" s="107">
        <f t="shared" si="125"/>
        <v>0</v>
      </c>
      <c r="T503" s="101" t="e">
        <f t="shared" si="118"/>
        <v>#DIV/0!</v>
      </c>
      <c r="U503" s="121"/>
      <c r="V503" s="121"/>
      <c r="W503" s="121"/>
      <c r="X503" s="121"/>
      <c r="Y503" s="121"/>
      <c r="Z503" s="121">
        <f t="shared" si="126"/>
        <v>0</v>
      </c>
    </row>
    <row r="504" spans="1:26" ht="24.75" thickBot="1" x14ac:dyDescent="0.25">
      <c r="A504" s="110">
        <v>7993</v>
      </c>
      <c r="B504" s="141" t="s">
        <v>531</v>
      </c>
      <c r="C504" s="110"/>
      <c r="D504" s="110"/>
      <c r="E504" s="110"/>
      <c r="F504" s="110"/>
      <c r="G504" s="109">
        <f t="shared" si="123"/>
        <v>0</v>
      </c>
      <c r="H504" s="110"/>
      <c r="I504" s="110"/>
      <c r="J504" s="110"/>
      <c r="K504" s="110"/>
      <c r="L504" s="110"/>
      <c r="M504" s="122">
        <f t="shared" si="124"/>
        <v>0</v>
      </c>
      <c r="N504" s="107"/>
      <c r="O504" s="107"/>
      <c r="P504" s="107"/>
      <c r="Q504" s="107"/>
      <c r="R504" s="107"/>
      <c r="S504" s="107">
        <f t="shared" si="125"/>
        <v>0</v>
      </c>
      <c r="T504" s="101" t="e">
        <f t="shared" si="118"/>
        <v>#DIV/0!</v>
      </c>
      <c r="U504" s="121"/>
      <c r="V504" s="121"/>
      <c r="W504" s="121"/>
      <c r="X504" s="121"/>
      <c r="Y504" s="121"/>
      <c r="Z504" s="121">
        <f t="shared" si="126"/>
        <v>0</v>
      </c>
    </row>
    <row r="505" spans="1:26" ht="24.75" thickBot="1" x14ac:dyDescent="0.25">
      <c r="A505" s="110">
        <v>7994</v>
      </c>
      <c r="B505" s="141" t="s">
        <v>532</v>
      </c>
      <c r="C505" s="110"/>
      <c r="D505" s="110"/>
      <c r="E505" s="110"/>
      <c r="F505" s="110"/>
      <c r="G505" s="109">
        <f t="shared" si="123"/>
        <v>0</v>
      </c>
      <c r="H505" s="110"/>
      <c r="I505" s="110"/>
      <c r="J505" s="110"/>
      <c r="K505" s="110"/>
      <c r="L505" s="110"/>
      <c r="M505" s="122">
        <f t="shared" si="124"/>
        <v>0</v>
      </c>
      <c r="N505" s="107"/>
      <c r="O505" s="107"/>
      <c r="P505" s="107"/>
      <c r="Q505" s="107"/>
      <c r="R505" s="107"/>
      <c r="S505" s="107">
        <f t="shared" si="125"/>
        <v>0</v>
      </c>
      <c r="T505" s="101" t="e">
        <f t="shared" si="118"/>
        <v>#DIV/0!</v>
      </c>
      <c r="U505" s="121"/>
      <c r="V505" s="121"/>
      <c r="W505" s="121"/>
      <c r="X505" s="121"/>
      <c r="Y505" s="121"/>
      <c r="Z505" s="121">
        <f t="shared" si="126"/>
        <v>0</v>
      </c>
    </row>
    <row r="506" spans="1:26" ht="12.75" thickBot="1" x14ac:dyDescent="0.25">
      <c r="A506" s="110">
        <v>7995</v>
      </c>
      <c r="B506" s="141" t="s">
        <v>533</v>
      </c>
      <c r="C506" s="110"/>
      <c r="D506" s="110"/>
      <c r="E506" s="110"/>
      <c r="F506" s="110"/>
      <c r="G506" s="109">
        <f t="shared" si="123"/>
        <v>0</v>
      </c>
      <c r="H506" s="110"/>
      <c r="I506" s="110"/>
      <c r="J506" s="110"/>
      <c r="K506" s="110"/>
      <c r="L506" s="110"/>
      <c r="M506" s="122">
        <f t="shared" si="124"/>
        <v>0</v>
      </c>
      <c r="N506" s="107"/>
      <c r="O506" s="107"/>
      <c r="P506" s="107"/>
      <c r="Q506" s="107"/>
      <c r="R506" s="107"/>
      <c r="S506" s="107">
        <f t="shared" si="125"/>
        <v>0</v>
      </c>
      <c r="T506" s="101" t="e">
        <f t="shared" si="118"/>
        <v>#DIV/0!</v>
      </c>
      <c r="U506" s="121"/>
      <c r="V506" s="121"/>
      <c r="W506" s="121"/>
      <c r="X506" s="121"/>
      <c r="Y506" s="121"/>
      <c r="Z506" s="121">
        <f t="shared" si="126"/>
        <v>0</v>
      </c>
    </row>
    <row r="507" spans="1:26" ht="12.75" thickBot="1" x14ac:dyDescent="0.25">
      <c r="A507" s="110">
        <v>7996</v>
      </c>
      <c r="B507" s="141" t="s">
        <v>534</v>
      </c>
      <c r="C507" s="110"/>
      <c r="D507" s="110"/>
      <c r="E507" s="110"/>
      <c r="F507" s="110"/>
      <c r="G507" s="109">
        <f t="shared" si="123"/>
        <v>0</v>
      </c>
      <c r="H507" s="110"/>
      <c r="I507" s="110"/>
      <c r="J507" s="110"/>
      <c r="K507" s="110"/>
      <c r="L507" s="110"/>
      <c r="M507" s="122">
        <f t="shared" si="124"/>
        <v>0</v>
      </c>
      <c r="N507" s="107"/>
      <c r="O507" s="107"/>
      <c r="P507" s="107"/>
      <c r="Q507" s="107"/>
      <c r="R507" s="107"/>
      <c r="S507" s="107">
        <f t="shared" si="125"/>
        <v>0</v>
      </c>
      <c r="T507" s="101" t="e">
        <f t="shared" si="118"/>
        <v>#DIV/0!</v>
      </c>
      <c r="U507" s="121"/>
      <c r="V507" s="121"/>
      <c r="W507" s="121"/>
      <c r="X507" s="121"/>
      <c r="Y507" s="121"/>
      <c r="Z507" s="121">
        <f t="shared" si="126"/>
        <v>0</v>
      </c>
    </row>
    <row r="508" spans="1:26" ht="12.75" thickBot="1" x14ac:dyDescent="0.3">
      <c r="A508" s="148">
        <v>8000</v>
      </c>
      <c r="B508" s="149" t="s">
        <v>643</v>
      </c>
      <c r="C508" s="133">
        <f>SUM(C509:C514)</f>
        <v>0</v>
      </c>
      <c r="D508" s="133">
        <f t="shared" ref="D508:F508" si="127">SUM(D509:D514)</f>
        <v>0</v>
      </c>
      <c r="E508" s="133">
        <f t="shared" si="127"/>
        <v>0</v>
      </c>
      <c r="F508" s="133">
        <f t="shared" si="127"/>
        <v>0</v>
      </c>
      <c r="G508" s="133">
        <f>SUM(C508:F508)</f>
        <v>0</v>
      </c>
      <c r="H508" s="133">
        <f>SUM(H509:H514)</f>
        <v>0</v>
      </c>
      <c r="I508" s="133">
        <f t="shared" ref="I508:L508" si="128">SUM(I509:I514)</f>
        <v>0</v>
      </c>
      <c r="J508" s="133">
        <f t="shared" si="128"/>
        <v>0</v>
      </c>
      <c r="K508" s="133">
        <f t="shared" si="128"/>
        <v>0</v>
      </c>
      <c r="L508" s="133">
        <f t="shared" si="128"/>
        <v>0</v>
      </c>
      <c r="M508" s="133">
        <f>SUM(H508:L508)</f>
        <v>0</v>
      </c>
      <c r="N508" s="304">
        <f>SUM(N509:N514)</f>
        <v>0</v>
      </c>
      <c r="O508" s="304">
        <f t="shared" ref="O508:R508" si="129">SUM(O509:O514)</f>
        <v>0</v>
      </c>
      <c r="P508" s="304">
        <f t="shared" si="129"/>
        <v>0</v>
      </c>
      <c r="Q508" s="304">
        <f t="shared" si="129"/>
        <v>0</v>
      </c>
      <c r="R508" s="304">
        <f t="shared" si="129"/>
        <v>0</v>
      </c>
      <c r="S508" s="133">
        <f>SUM(N508:R508)</f>
        <v>0</v>
      </c>
      <c r="T508" s="101" t="e">
        <f t="shared" si="118"/>
        <v>#DIV/0!</v>
      </c>
      <c r="U508" s="134">
        <f>SUM(U509:U514)</f>
        <v>0</v>
      </c>
      <c r="V508" s="134">
        <f t="shared" ref="V508:Y508" si="130">SUM(V509:V514)</f>
        <v>0</v>
      </c>
      <c r="W508" s="134">
        <f t="shared" si="130"/>
        <v>0</v>
      </c>
      <c r="X508" s="134">
        <f t="shared" si="130"/>
        <v>0</v>
      </c>
      <c r="Y508" s="134">
        <f t="shared" si="130"/>
        <v>0</v>
      </c>
      <c r="Z508" s="134">
        <f>SUM(U508:Y508)</f>
        <v>0</v>
      </c>
    </row>
    <row r="509" spans="1:26" ht="12.75" thickBot="1" x14ac:dyDescent="0.25">
      <c r="A509" s="110">
        <v>8111</v>
      </c>
      <c r="B509" s="141" t="s">
        <v>535</v>
      </c>
      <c r="C509" s="110"/>
      <c r="D509" s="110"/>
      <c r="E509" s="110"/>
      <c r="F509" s="110"/>
      <c r="G509" s="109">
        <f>SUM(C509:E509)</f>
        <v>0</v>
      </c>
      <c r="H509" s="110"/>
      <c r="I509" s="110"/>
      <c r="J509" s="110"/>
      <c r="K509" s="110"/>
      <c r="L509" s="110"/>
      <c r="M509" s="122">
        <f>SUM(H509:L509)</f>
        <v>0</v>
      </c>
      <c r="N509" s="107"/>
      <c r="O509" s="107"/>
      <c r="P509" s="107"/>
      <c r="Q509" s="107"/>
      <c r="R509" s="107"/>
      <c r="S509" s="107">
        <f>SUM(N509:P509)</f>
        <v>0</v>
      </c>
      <c r="T509" s="101" t="e">
        <f t="shared" si="118"/>
        <v>#DIV/0!</v>
      </c>
      <c r="U509" s="121"/>
      <c r="V509" s="121"/>
      <c r="W509" s="121"/>
      <c r="X509" s="121"/>
      <c r="Y509" s="121"/>
      <c r="Z509" s="121">
        <f>SUM(U509:W509)</f>
        <v>0</v>
      </c>
    </row>
    <row r="510" spans="1:26" ht="12.75" thickBot="1" x14ac:dyDescent="0.25">
      <c r="A510" s="110">
        <v>8121</v>
      </c>
      <c r="B510" s="141" t="s">
        <v>536</v>
      </c>
      <c r="C510" s="110"/>
      <c r="D510" s="110"/>
      <c r="E510" s="110"/>
      <c r="F510" s="110"/>
      <c r="G510" s="109">
        <f t="shared" ref="G510:G514" si="131">SUM(C510:E510)</f>
        <v>0</v>
      </c>
      <c r="H510" s="110"/>
      <c r="I510" s="110"/>
      <c r="J510" s="110"/>
      <c r="K510" s="110"/>
      <c r="L510" s="110"/>
      <c r="M510" s="122">
        <f t="shared" ref="M510:M514" si="132">SUM(H510:L510)</f>
        <v>0</v>
      </c>
      <c r="N510" s="107"/>
      <c r="O510" s="107"/>
      <c r="P510" s="107"/>
      <c r="Q510" s="107"/>
      <c r="R510" s="107"/>
      <c r="S510" s="107">
        <f t="shared" ref="S510:S514" si="133">SUM(N510:P510)</f>
        <v>0</v>
      </c>
      <c r="T510" s="101" t="e">
        <f t="shared" si="118"/>
        <v>#DIV/0!</v>
      </c>
      <c r="U510" s="121"/>
      <c r="V510" s="121"/>
      <c r="W510" s="121"/>
      <c r="X510" s="121"/>
      <c r="Y510" s="121"/>
      <c r="Z510" s="121">
        <f t="shared" ref="Z510:Z514" si="134">SUM(U510:W510)</f>
        <v>0</v>
      </c>
    </row>
    <row r="511" spans="1:26" ht="12.75" thickBot="1" x14ac:dyDescent="0.25">
      <c r="A511" s="110">
        <v>8131</v>
      </c>
      <c r="B511" s="141" t="s">
        <v>537</v>
      </c>
      <c r="C511" s="110"/>
      <c r="D511" s="110"/>
      <c r="E511" s="110"/>
      <c r="F511" s="110"/>
      <c r="G511" s="109">
        <f t="shared" si="131"/>
        <v>0</v>
      </c>
      <c r="H511" s="110"/>
      <c r="I511" s="110"/>
      <c r="J511" s="110"/>
      <c r="K511" s="110"/>
      <c r="L511" s="110"/>
      <c r="M511" s="122">
        <f t="shared" si="132"/>
        <v>0</v>
      </c>
      <c r="N511" s="107"/>
      <c r="O511" s="107"/>
      <c r="P511" s="107"/>
      <c r="Q511" s="107"/>
      <c r="R511" s="107"/>
      <c r="S511" s="107">
        <f t="shared" si="133"/>
        <v>0</v>
      </c>
      <c r="T511" s="101" t="e">
        <f t="shared" si="118"/>
        <v>#DIV/0!</v>
      </c>
      <c r="U511" s="121"/>
      <c r="V511" s="121"/>
      <c r="W511" s="121"/>
      <c r="X511" s="121"/>
      <c r="Y511" s="121"/>
      <c r="Z511" s="121">
        <f t="shared" si="134"/>
        <v>0</v>
      </c>
    </row>
    <row r="512" spans="1:26" ht="12.75" thickBot="1" x14ac:dyDescent="0.25">
      <c r="A512" s="110">
        <v>8132</v>
      </c>
      <c r="B512" s="141" t="s">
        <v>538</v>
      </c>
      <c r="C512" s="110"/>
      <c r="D512" s="110"/>
      <c r="E512" s="110"/>
      <c r="F512" s="110"/>
      <c r="G512" s="109">
        <f t="shared" si="131"/>
        <v>0</v>
      </c>
      <c r="H512" s="110"/>
      <c r="I512" s="110"/>
      <c r="J512" s="110"/>
      <c r="K512" s="110"/>
      <c r="L512" s="110"/>
      <c r="M512" s="122">
        <f t="shared" si="132"/>
        <v>0</v>
      </c>
      <c r="N512" s="107"/>
      <c r="O512" s="107"/>
      <c r="P512" s="107"/>
      <c r="Q512" s="107"/>
      <c r="R512" s="107"/>
      <c r="S512" s="107">
        <f t="shared" si="133"/>
        <v>0</v>
      </c>
      <c r="T512" s="101" t="e">
        <f t="shared" si="118"/>
        <v>#DIV/0!</v>
      </c>
      <c r="U512" s="121"/>
      <c r="V512" s="121"/>
      <c r="W512" s="121"/>
      <c r="X512" s="121"/>
      <c r="Y512" s="121"/>
      <c r="Z512" s="121">
        <f t="shared" si="134"/>
        <v>0</v>
      </c>
    </row>
    <row r="513" spans="1:26" ht="12.75" thickBot="1" x14ac:dyDescent="0.25">
      <c r="A513" s="110">
        <v>8331</v>
      </c>
      <c r="B513" s="141" t="s">
        <v>539</v>
      </c>
      <c r="C513" s="110"/>
      <c r="D513" s="110"/>
      <c r="E513" s="110"/>
      <c r="F513" s="110"/>
      <c r="G513" s="109">
        <f t="shared" si="131"/>
        <v>0</v>
      </c>
      <c r="H513" s="110"/>
      <c r="I513" s="110"/>
      <c r="J513" s="110"/>
      <c r="K513" s="110"/>
      <c r="L513" s="110"/>
      <c r="M513" s="122">
        <f t="shared" si="132"/>
        <v>0</v>
      </c>
      <c r="N513" s="107"/>
      <c r="O513" s="107"/>
      <c r="P513" s="107"/>
      <c r="Q513" s="107"/>
      <c r="R513" s="107"/>
      <c r="S513" s="107">
        <f t="shared" si="133"/>
        <v>0</v>
      </c>
      <c r="T513" s="101" t="e">
        <f t="shared" si="118"/>
        <v>#DIV/0!</v>
      </c>
      <c r="U513" s="121"/>
      <c r="V513" s="121"/>
      <c r="W513" s="121"/>
      <c r="X513" s="121"/>
      <c r="Y513" s="121"/>
      <c r="Z513" s="121">
        <f t="shared" si="134"/>
        <v>0</v>
      </c>
    </row>
    <row r="514" spans="1:26" ht="12.75" thickBot="1" x14ac:dyDescent="0.25">
      <c r="A514" s="110">
        <v>8332</v>
      </c>
      <c r="B514" s="141" t="s">
        <v>540</v>
      </c>
      <c r="C514" s="110"/>
      <c r="D514" s="110"/>
      <c r="E514" s="110"/>
      <c r="F514" s="110"/>
      <c r="G514" s="109">
        <f t="shared" si="131"/>
        <v>0</v>
      </c>
      <c r="H514" s="110"/>
      <c r="I514" s="110"/>
      <c r="J514" s="110"/>
      <c r="K514" s="110"/>
      <c r="L514" s="110"/>
      <c r="M514" s="122">
        <f t="shared" si="132"/>
        <v>0</v>
      </c>
      <c r="N514" s="107"/>
      <c r="O514" s="107"/>
      <c r="P514" s="107"/>
      <c r="Q514" s="107"/>
      <c r="R514" s="107"/>
      <c r="S514" s="107">
        <f t="shared" si="133"/>
        <v>0</v>
      </c>
      <c r="T514" s="101" t="e">
        <f t="shared" si="118"/>
        <v>#DIV/0!</v>
      </c>
      <c r="U514" s="121"/>
      <c r="V514" s="121"/>
      <c r="W514" s="121"/>
      <c r="X514" s="121"/>
      <c r="Y514" s="121"/>
      <c r="Z514" s="121">
        <f t="shared" si="134"/>
        <v>0</v>
      </c>
    </row>
    <row r="515" spans="1:26" ht="12.75" thickBot="1" x14ac:dyDescent="0.3">
      <c r="A515" s="148">
        <v>9000</v>
      </c>
      <c r="B515" s="149" t="s">
        <v>644</v>
      </c>
      <c r="C515" s="133">
        <f>SUM(C516:C522)</f>
        <v>0</v>
      </c>
      <c r="D515" s="133">
        <f t="shared" ref="D515:F515" si="135">SUM(D516:D522)</f>
        <v>0</v>
      </c>
      <c r="E515" s="133">
        <f t="shared" si="135"/>
        <v>0</v>
      </c>
      <c r="F515" s="133">
        <f t="shared" si="135"/>
        <v>0</v>
      </c>
      <c r="G515" s="133">
        <f>SUM(C515:F515)</f>
        <v>0</v>
      </c>
      <c r="H515" s="133">
        <f>SUM(H516:H522)</f>
        <v>0</v>
      </c>
      <c r="I515" s="133">
        <f t="shared" ref="I515:L515" si="136">SUM(I516:I522)</f>
        <v>0</v>
      </c>
      <c r="J515" s="133">
        <f t="shared" si="136"/>
        <v>0</v>
      </c>
      <c r="K515" s="133">
        <f t="shared" si="136"/>
        <v>0</v>
      </c>
      <c r="L515" s="133">
        <f t="shared" si="136"/>
        <v>0</v>
      </c>
      <c r="M515" s="133">
        <f>SUM(H515:L515)</f>
        <v>0</v>
      </c>
      <c r="N515" s="304">
        <f>SUM(N516:N522)</f>
        <v>0</v>
      </c>
      <c r="O515" s="304">
        <f t="shared" ref="O515:R515" si="137">SUM(O516:O522)</f>
        <v>0</v>
      </c>
      <c r="P515" s="304">
        <f t="shared" si="137"/>
        <v>0</v>
      </c>
      <c r="Q515" s="304">
        <f t="shared" si="137"/>
        <v>0</v>
      </c>
      <c r="R515" s="304">
        <f t="shared" si="137"/>
        <v>0</v>
      </c>
      <c r="S515" s="133">
        <f>SUM(N515:R515)</f>
        <v>0</v>
      </c>
      <c r="T515" s="101" t="e">
        <f t="shared" si="118"/>
        <v>#DIV/0!</v>
      </c>
      <c r="U515" s="134">
        <f>SUM(U516:U522)</f>
        <v>0</v>
      </c>
      <c r="V515" s="134">
        <f t="shared" ref="V515:Y515" si="138">SUM(V516:V522)</f>
        <v>0</v>
      </c>
      <c r="W515" s="134">
        <f t="shared" si="138"/>
        <v>0</v>
      </c>
      <c r="X515" s="134">
        <f t="shared" si="138"/>
        <v>0</v>
      </c>
      <c r="Y515" s="134">
        <f t="shared" si="138"/>
        <v>0</v>
      </c>
      <c r="Z515" s="134">
        <f>SUM(U515:Y515)</f>
        <v>0</v>
      </c>
    </row>
    <row r="516" spans="1:26" ht="12.75" thickBot="1" x14ac:dyDescent="0.25">
      <c r="A516" s="110">
        <v>9111</v>
      </c>
      <c r="B516" s="141" t="s">
        <v>541</v>
      </c>
      <c r="C516" s="110"/>
      <c r="D516" s="110"/>
      <c r="E516" s="110"/>
      <c r="F516" s="110"/>
      <c r="G516" s="109">
        <f>SUM(C516:E516)</f>
        <v>0</v>
      </c>
      <c r="H516" s="110"/>
      <c r="I516" s="110"/>
      <c r="J516" s="110"/>
      <c r="K516" s="110"/>
      <c r="L516" s="110"/>
      <c r="M516" s="122">
        <f>SUM(H516:L516)</f>
        <v>0</v>
      </c>
      <c r="N516" s="107"/>
      <c r="O516" s="107"/>
      <c r="P516" s="107"/>
      <c r="Q516" s="107"/>
      <c r="R516" s="107"/>
      <c r="S516" s="107">
        <f>SUM(N516:P516)</f>
        <v>0</v>
      </c>
      <c r="T516" s="101" t="e">
        <f t="shared" si="118"/>
        <v>#DIV/0!</v>
      </c>
      <c r="U516" s="121"/>
      <c r="V516" s="121"/>
      <c r="W516" s="121"/>
      <c r="X516" s="121"/>
      <c r="Y516" s="121"/>
      <c r="Z516" s="121">
        <f>SUM(U516:W516)</f>
        <v>0</v>
      </c>
    </row>
    <row r="517" spans="1:26" ht="24.75" thickBot="1" x14ac:dyDescent="0.25">
      <c r="A517" s="110">
        <v>9121</v>
      </c>
      <c r="B517" s="141" t="s">
        <v>542</v>
      </c>
      <c r="C517" s="110"/>
      <c r="D517" s="110"/>
      <c r="E517" s="110"/>
      <c r="F517" s="110"/>
      <c r="G517" s="109">
        <f t="shared" ref="G517:G522" si="139">SUM(C517:E517)</f>
        <v>0</v>
      </c>
      <c r="H517" s="110"/>
      <c r="I517" s="110"/>
      <c r="J517" s="110"/>
      <c r="K517" s="110"/>
      <c r="L517" s="110"/>
      <c r="M517" s="122">
        <f t="shared" ref="M517:M522" si="140">SUM(H517:L517)</f>
        <v>0</v>
      </c>
      <c r="N517" s="107"/>
      <c r="O517" s="107"/>
      <c r="P517" s="107"/>
      <c r="Q517" s="107"/>
      <c r="R517" s="107"/>
      <c r="S517" s="107">
        <f t="shared" ref="S517:S522" si="141">SUM(N517:P517)</f>
        <v>0</v>
      </c>
      <c r="T517" s="101" t="e">
        <f t="shared" si="118"/>
        <v>#DIV/0!</v>
      </c>
      <c r="U517" s="121"/>
      <c r="V517" s="121"/>
      <c r="W517" s="121"/>
      <c r="X517" s="121"/>
      <c r="Y517" s="121"/>
      <c r="Z517" s="121">
        <f t="shared" ref="Z517:Z522" si="142">SUM(U517:W517)</f>
        <v>0</v>
      </c>
    </row>
    <row r="518" spans="1:26" ht="12.75" thickBot="1" x14ac:dyDescent="0.25">
      <c r="A518" s="110">
        <v>9211</v>
      </c>
      <c r="B518" s="141" t="s">
        <v>543</v>
      </c>
      <c r="C518" s="110"/>
      <c r="D518" s="110"/>
      <c r="E518" s="110"/>
      <c r="F518" s="110"/>
      <c r="G518" s="109">
        <f t="shared" si="139"/>
        <v>0</v>
      </c>
      <c r="H518" s="110"/>
      <c r="I518" s="110"/>
      <c r="J518" s="110"/>
      <c r="K518" s="110"/>
      <c r="L518" s="110"/>
      <c r="M518" s="122">
        <f t="shared" si="140"/>
        <v>0</v>
      </c>
      <c r="N518" s="107"/>
      <c r="O518" s="107"/>
      <c r="P518" s="107"/>
      <c r="Q518" s="107"/>
      <c r="R518" s="107"/>
      <c r="S518" s="107">
        <f t="shared" si="141"/>
        <v>0</v>
      </c>
      <c r="T518" s="101" t="e">
        <f t="shared" si="118"/>
        <v>#DIV/0!</v>
      </c>
      <c r="U518" s="121"/>
      <c r="V518" s="121"/>
      <c r="W518" s="121"/>
      <c r="X518" s="121"/>
      <c r="Y518" s="121"/>
      <c r="Z518" s="121">
        <f t="shared" si="142"/>
        <v>0</v>
      </c>
    </row>
    <row r="519" spans="1:26" ht="12.75" thickBot="1" x14ac:dyDescent="0.25">
      <c r="A519" s="110">
        <v>9311</v>
      </c>
      <c r="B519" s="141" t="s">
        <v>544</v>
      </c>
      <c r="C519" s="110"/>
      <c r="D519" s="110"/>
      <c r="E519" s="110"/>
      <c r="F519" s="110"/>
      <c r="G519" s="109">
        <f t="shared" si="139"/>
        <v>0</v>
      </c>
      <c r="H519" s="110"/>
      <c r="I519" s="110"/>
      <c r="J519" s="110"/>
      <c r="K519" s="110"/>
      <c r="L519" s="110"/>
      <c r="M519" s="122">
        <f t="shared" si="140"/>
        <v>0</v>
      </c>
      <c r="N519" s="107"/>
      <c r="O519" s="107"/>
      <c r="P519" s="107"/>
      <c r="Q519" s="107"/>
      <c r="R519" s="107"/>
      <c r="S519" s="107">
        <f t="shared" si="141"/>
        <v>0</v>
      </c>
      <c r="T519" s="101" t="e">
        <f t="shared" ref="T519:T523" si="143">S519/M519</f>
        <v>#DIV/0!</v>
      </c>
      <c r="U519" s="121"/>
      <c r="V519" s="121"/>
      <c r="W519" s="121"/>
      <c r="X519" s="121"/>
      <c r="Y519" s="121"/>
      <c r="Z519" s="121">
        <f t="shared" si="142"/>
        <v>0</v>
      </c>
    </row>
    <row r="520" spans="1:26" ht="12.75" thickBot="1" x14ac:dyDescent="0.25">
      <c r="A520" s="110">
        <v>9411</v>
      </c>
      <c r="B520" s="141" t="s">
        <v>545</v>
      </c>
      <c r="C520" s="110"/>
      <c r="D520" s="110"/>
      <c r="E520" s="110"/>
      <c r="F520" s="110"/>
      <c r="G520" s="109">
        <f t="shared" si="139"/>
        <v>0</v>
      </c>
      <c r="H520" s="110"/>
      <c r="I520" s="110"/>
      <c r="J520" s="110"/>
      <c r="K520" s="110"/>
      <c r="L520" s="110"/>
      <c r="M520" s="122">
        <f t="shared" si="140"/>
        <v>0</v>
      </c>
      <c r="N520" s="110"/>
      <c r="O520" s="110"/>
      <c r="P520" s="110"/>
      <c r="Q520" s="110"/>
      <c r="R520" s="110"/>
      <c r="S520" s="107">
        <f t="shared" si="141"/>
        <v>0</v>
      </c>
      <c r="T520" s="101" t="e">
        <f t="shared" si="143"/>
        <v>#DIV/0!</v>
      </c>
      <c r="U520" s="121"/>
      <c r="V520" s="121"/>
      <c r="W520" s="121"/>
      <c r="X520" s="121"/>
      <c r="Y520" s="121"/>
      <c r="Z520" s="121">
        <f t="shared" si="142"/>
        <v>0</v>
      </c>
    </row>
    <row r="521" spans="1:26" ht="12.75" thickBot="1" x14ac:dyDescent="0.25">
      <c r="A521" s="110">
        <v>9511</v>
      </c>
      <c r="B521" s="141" t="s">
        <v>546</v>
      </c>
      <c r="C521" s="110"/>
      <c r="D521" s="110"/>
      <c r="E521" s="110"/>
      <c r="F521" s="110"/>
      <c r="G521" s="109">
        <f t="shared" si="139"/>
        <v>0</v>
      </c>
      <c r="H521" s="110"/>
      <c r="I521" s="110"/>
      <c r="J521" s="110"/>
      <c r="K521" s="110"/>
      <c r="L521" s="110"/>
      <c r="M521" s="122">
        <f t="shared" si="140"/>
        <v>0</v>
      </c>
      <c r="N521" s="110"/>
      <c r="O521" s="110"/>
      <c r="P521" s="110"/>
      <c r="Q521" s="110"/>
      <c r="R521" s="110"/>
      <c r="S521" s="107">
        <f t="shared" si="141"/>
        <v>0</v>
      </c>
      <c r="T521" s="101" t="e">
        <f t="shared" si="143"/>
        <v>#DIV/0!</v>
      </c>
      <c r="U521" s="121"/>
      <c r="V521" s="121"/>
      <c r="W521" s="121"/>
      <c r="X521" s="121"/>
      <c r="Y521" s="121"/>
      <c r="Z521" s="121">
        <f t="shared" si="142"/>
        <v>0</v>
      </c>
    </row>
    <row r="522" spans="1:26" ht="12.75" thickBot="1" x14ac:dyDescent="0.25">
      <c r="A522" s="110">
        <v>9911</v>
      </c>
      <c r="B522" s="141" t="s">
        <v>547</v>
      </c>
      <c r="C522" s="114"/>
      <c r="D522" s="114"/>
      <c r="E522" s="114"/>
      <c r="F522" s="114"/>
      <c r="G522" s="109">
        <f t="shared" si="139"/>
        <v>0</v>
      </c>
      <c r="H522" s="114"/>
      <c r="I522" s="114"/>
      <c r="J522" s="114"/>
      <c r="K522" s="114"/>
      <c r="L522" s="114"/>
      <c r="M522" s="122">
        <f t="shared" si="140"/>
        <v>0</v>
      </c>
      <c r="N522" s="114"/>
      <c r="O522" s="114"/>
      <c r="P522" s="114"/>
      <c r="Q522" s="114"/>
      <c r="R522" s="114"/>
      <c r="S522" s="107">
        <f t="shared" si="141"/>
        <v>0</v>
      </c>
      <c r="T522" s="101" t="e">
        <f t="shared" si="143"/>
        <v>#DIV/0!</v>
      </c>
      <c r="U522" s="120"/>
      <c r="V522" s="120"/>
      <c r="W522" s="120"/>
      <c r="X522" s="120"/>
      <c r="Y522" s="120"/>
      <c r="Z522" s="121">
        <f t="shared" si="142"/>
        <v>0</v>
      </c>
    </row>
    <row r="523" spans="1:26" ht="12.75" thickBot="1" x14ac:dyDescent="0.3">
      <c r="A523" s="123" t="s">
        <v>21</v>
      </c>
      <c r="B523" s="145"/>
      <c r="C523" s="307">
        <f>SUM(C6+C65+C130+C241+C342+C404+C466+C508+C515)</f>
        <v>2194297</v>
      </c>
      <c r="D523" s="307">
        <f t="shared" ref="D523:Z523" si="144">SUM(D6+D65+D130+D241+D342+D404+D466+D508+D515)</f>
        <v>1200000</v>
      </c>
      <c r="E523" s="307">
        <f t="shared" si="144"/>
        <v>7117400</v>
      </c>
      <c r="F523" s="307">
        <f t="shared" si="144"/>
        <v>5398822</v>
      </c>
      <c r="G523" s="307">
        <f t="shared" si="144"/>
        <v>15910519</v>
      </c>
      <c r="H523" s="307">
        <f>SUM(H6+H65+H130+H241+H342+H404+H466+H508+H515)</f>
        <v>2194297</v>
      </c>
      <c r="I523" s="307">
        <f t="shared" si="144"/>
        <v>1200000</v>
      </c>
      <c r="J523" s="307">
        <f t="shared" si="144"/>
        <v>7117400</v>
      </c>
      <c r="K523" s="307">
        <f t="shared" si="144"/>
        <v>5398822</v>
      </c>
      <c r="L523" s="307">
        <f>SUM(L6+L65+L130+L241+L342+L404+L466+L508+L515)</f>
        <v>1213378</v>
      </c>
      <c r="M523" s="307">
        <f t="shared" si="144"/>
        <v>17123897</v>
      </c>
      <c r="N523" s="307">
        <f t="shared" si="144"/>
        <v>273486.18000000005</v>
      </c>
      <c r="O523" s="307">
        <f t="shared" si="144"/>
        <v>10286.61</v>
      </c>
      <c r="P523" s="307">
        <f t="shared" si="144"/>
        <v>3888969.0000000005</v>
      </c>
      <c r="Q523" s="307">
        <f t="shared" si="144"/>
        <v>444657.79</v>
      </c>
      <c r="R523" s="307">
        <f t="shared" si="144"/>
        <v>20805.88</v>
      </c>
      <c r="S523" s="307">
        <f t="shared" si="144"/>
        <v>4638205.46</v>
      </c>
      <c r="T523" s="101">
        <f t="shared" si="143"/>
        <v>0.27086156030954872</v>
      </c>
      <c r="U523" s="307">
        <f t="shared" si="144"/>
        <v>1920810.82</v>
      </c>
      <c r="V523" s="307">
        <f t="shared" si="144"/>
        <v>1189713.3900000001</v>
      </c>
      <c r="W523" s="307">
        <f t="shared" si="144"/>
        <v>3228431.0000000005</v>
      </c>
      <c r="X523" s="307">
        <f t="shared" si="144"/>
        <v>4954164.21</v>
      </c>
      <c r="Y523" s="307">
        <f t="shared" si="144"/>
        <v>1192572.1200000001</v>
      </c>
      <c r="Z523" s="307">
        <f t="shared" si="144"/>
        <v>12485691.540000001</v>
      </c>
    </row>
  </sheetData>
  <mergeCells count="5">
    <mergeCell ref="C4:G4"/>
    <mergeCell ref="H4:K4"/>
    <mergeCell ref="N4:S4"/>
    <mergeCell ref="T4:Z4"/>
    <mergeCell ref="A1:Z1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pane ySplit="5" topLeftCell="A6" activePane="bottomLeft" state="frozen"/>
      <selection activeCell="C17" sqref="C17"/>
      <selection pane="bottomLeft" activeCell="G20" sqref="G20"/>
    </sheetView>
  </sheetViews>
  <sheetFormatPr baseColWidth="10" defaultColWidth="11.42578125" defaultRowHeight="12" x14ac:dyDescent="0.2"/>
  <cols>
    <col min="1" max="1" width="4.140625" style="49" bestFit="1" customWidth="1"/>
    <col min="2" max="2" width="32.28515625" style="49" customWidth="1"/>
    <col min="3" max="3" width="18.5703125" style="49" bestFit="1" customWidth="1"/>
    <col min="4" max="5" width="18.7109375" style="49" customWidth="1"/>
    <col min="6" max="6" width="9.28515625" style="49" customWidth="1"/>
    <col min="7" max="7" width="30.85546875" style="49" customWidth="1"/>
    <col min="8" max="8" width="16" style="49" customWidth="1"/>
    <col min="9" max="9" width="21.85546875" style="49" customWidth="1"/>
    <col min="10" max="16384" width="11.42578125" style="49"/>
  </cols>
  <sheetData>
    <row r="1" spans="1:9" ht="31.5" customHeight="1" thickBot="1" x14ac:dyDescent="0.25">
      <c r="A1" s="522" t="s">
        <v>709</v>
      </c>
      <c r="B1" s="523"/>
      <c r="C1" s="523"/>
      <c r="D1" s="523"/>
      <c r="E1" s="523"/>
      <c r="F1" s="523"/>
      <c r="G1" s="523"/>
      <c r="H1" s="523"/>
      <c r="I1" s="524"/>
    </row>
    <row r="2" spans="1:9" ht="12.75" thickBot="1" x14ac:dyDescent="0.25">
      <c r="A2" s="77"/>
      <c r="B2" s="51"/>
      <c r="C2" s="51"/>
      <c r="D2" s="51"/>
      <c r="E2" s="51"/>
      <c r="F2" s="51"/>
      <c r="G2" s="51"/>
      <c r="H2" s="51"/>
      <c r="I2" s="79"/>
    </row>
    <row r="3" spans="1:9" ht="12.75" thickBot="1" x14ac:dyDescent="0.25">
      <c r="A3" s="532" t="s">
        <v>16</v>
      </c>
      <c r="B3" s="533"/>
      <c r="C3" s="533"/>
      <c r="D3" s="533"/>
      <c r="E3" s="533"/>
      <c r="F3" s="533"/>
      <c r="G3" s="533"/>
      <c r="H3" s="533"/>
      <c r="I3" s="534"/>
    </row>
    <row r="4" spans="1:9" ht="12.75" thickBot="1" x14ac:dyDescent="0.25"/>
    <row r="5" spans="1:9" s="174" customFormat="1" ht="34.5" thickBot="1" x14ac:dyDescent="0.25">
      <c r="A5" s="171" t="s">
        <v>2</v>
      </c>
      <c r="B5" s="172" t="s">
        <v>18</v>
      </c>
      <c r="C5" s="172" t="s">
        <v>645</v>
      </c>
      <c r="D5" s="172" t="s">
        <v>646</v>
      </c>
      <c r="E5" s="172" t="s">
        <v>647</v>
      </c>
      <c r="F5" s="172" t="s">
        <v>620</v>
      </c>
      <c r="G5" s="172" t="s">
        <v>648</v>
      </c>
      <c r="H5" s="172" t="s">
        <v>649</v>
      </c>
      <c r="I5" s="173" t="s">
        <v>650</v>
      </c>
    </row>
    <row r="6" spans="1:9" x14ac:dyDescent="0.2">
      <c r="A6" s="166"/>
      <c r="B6" s="167"/>
      <c r="C6" s="167"/>
      <c r="D6" s="168"/>
      <c r="E6" s="168"/>
      <c r="F6" s="167"/>
      <c r="G6" s="167"/>
      <c r="H6" s="169"/>
      <c r="I6" s="170"/>
    </row>
    <row r="7" spans="1:9" x14ac:dyDescent="0.2">
      <c r="A7" s="159"/>
      <c r="B7" s="150"/>
      <c r="C7" s="150"/>
      <c r="D7" s="151"/>
      <c r="E7" s="150"/>
      <c r="F7" s="150"/>
      <c r="G7" s="150"/>
      <c r="H7" s="152"/>
      <c r="I7" s="153"/>
    </row>
    <row r="8" spans="1:9" x14ac:dyDescent="0.2">
      <c r="A8" s="159"/>
      <c r="B8" s="150"/>
      <c r="C8" s="150"/>
      <c r="D8" s="151"/>
      <c r="E8" s="151"/>
      <c r="F8" s="150"/>
      <c r="G8" s="150"/>
      <c r="H8" s="152"/>
      <c r="I8" s="153"/>
    </row>
    <row r="9" spans="1:9" x14ac:dyDescent="0.2">
      <c r="A9" s="159"/>
      <c r="B9" s="150"/>
      <c r="C9" s="150"/>
      <c r="D9" s="151"/>
      <c r="E9" s="151"/>
      <c r="F9" s="150"/>
      <c r="G9" s="150"/>
      <c r="H9" s="152"/>
      <c r="I9" s="154"/>
    </row>
    <row r="10" spans="1:9" x14ac:dyDescent="0.2">
      <c r="A10" s="159"/>
      <c r="B10" s="150"/>
      <c r="C10" s="150"/>
      <c r="D10" s="151"/>
      <c r="E10" s="151"/>
      <c r="F10" s="150"/>
      <c r="G10" s="150"/>
      <c r="H10" s="152"/>
      <c r="I10" s="154"/>
    </row>
    <row r="11" spans="1:9" x14ac:dyDescent="0.2">
      <c r="A11" s="159"/>
      <c r="B11" s="150"/>
      <c r="C11" s="150"/>
      <c r="D11" s="151"/>
      <c r="E11" s="151"/>
      <c r="F11" s="150"/>
      <c r="G11" s="150"/>
      <c r="H11" s="152"/>
      <c r="I11" s="153"/>
    </row>
    <row r="12" spans="1:9" x14ac:dyDescent="0.2">
      <c r="A12" s="159"/>
      <c r="B12" s="150"/>
      <c r="C12" s="150"/>
      <c r="D12" s="151"/>
      <c r="E12" s="151"/>
      <c r="F12" s="150"/>
      <c r="G12" s="150"/>
      <c r="H12" s="152"/>
      <c r="I12" s="154"/>
    </row>
    <row r="13" spans="1:9" x14ac:dyDescent="0.2">
      <c r="A13" s="159"/>
      <c r="B13" s="150"/>
      <c r="C13" s="150"/>
      <c r="D13" s="151"/>
      <c r="E13" s="151"/>
      <c r="F13" s="150"/>
      <c r="G13" s="150"/>
      <c r="H13" s="152"/>
      <c r="I13" s="154"/>
    </row>
    <row r="14" spans="1:9" x14ac:dyDescent="0.2">
      <c r="A14" s="159"/>
      <c r="B14" s="150"/>
      <c r="C14" s="150"/>
      <c r="D14" s="151"/>
      <c r="E14" s="151"/>
      <c r="F14" s="150"/>
      <c r="G14" s="150"/>
      <c r="H14" s="152"/>
      <c r="I14" s="153"/>
    </row>
    <row r="15" spans="1:9" x14ac:dyDescent="0.2">
      <c r="A15" s="159"/>
      <c r="B15" s="150"/>
      <c r="C15" s="150"/>
      <c r="D15" s="150"/>
      <c r="E15" s="150"/>
      <c r="F15" s="150"/>
      <c r="G15" s="150"/>
      <c r="H15" s="152"/>
      <c r="I15" s="153"/>
    </row>
    <row r="16" spans="1:9" x14ac:dyDescent="0.2">
      <c r="A16" s="159"/>
      <c r="B16" s="150"/>
      <c r="C16" s="150"/>
      <c r="D16" s="151"/>
      <c r="E16" s="151"/>
      <c r="F16" s="150"/>
      <c r="G16" s="150"/>
      <c r="H16" s="152"/>
      <c r="I16" s="153"/>
    </row>
    <row r="17" spans="1:9" x14ac:dyDescent="0.2">
      <c r="A17" s="159"/>
      <c r="B17" s="150"/>
      <c r="C17" s="150"/>
      <c r="D17" s="150"/>
      <c r="E17" s="150"/>
      <c r="F17" s="150"/>
      <c r="G17" s="150"/>
      <c r="H17" s="152"/>
      <c r="I17" s="153"/>
    </row>
    <row r="18" spans="1:9" x14ac:dyDescent="0.2">
      <c r="A18" s="159"/>
      <c r="B18" s="150"/>
      <c r="C18" s="150"/>
      <c r="D18" s="151"/>
      <c r="E18" s="151"/>
      <c r="F18" s="150"/>
      <c r="G18" s="150"/>
      <c r="H18" s="152"/>
      <c r="I18" s="153"/>
    </row>
    <row r="19" spans="1:9" ht="12.75" thickBot="1" x14ac:dyDescent="0.25">
      <c r="A19" s="160"/>
      <c r="B19" s="155"/>
      <c r="C19" s="155"/>
      <c r="D19" s="156"/>
      <c r="E19" s="156"/>
      <c r="F19" s="155"/>
      <c r="G19" s="155"/>
      <c r="H19" s="157"/>
      <c r="I19" s="158"/>
    </row>
    <row r="20" spans="1:9" ht="12.75" thickBot="1" x14ac:dyDescent="0.25">
      <c r="G20" s="61" t="s">
        <v>548</v>
      </c>
      <c r="H20" s="62">
        <f>SUM(H6:H19)</f>
        <v>0</v>
      </c>
    </row>
  </sheetData>
  <mergeCells count="2">
    <mergeCell ref="A1:I1"/>
    <mergeCell ref="A3:I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pane ySplit="5" topLeftCell="A6" activePane="bottomLeft" state="frozen"/>
      <selection activeCell="C17" sqref="C17"/>
      <selection pane="bottomLeft" activeCell="A2" sqref="A2"/>
    </sheetView>
  </sheetViews>
  <sheetFormatPr baseColWidth="10" defaultColWidth="11.42578125" defaultRowHeight="12.75" x14ac:dyDescent="0.25"/>
  <cols>
    <col min="1" max="1" width="16.28515625" style="188" customWidth="1"/>
    <col min="2" max="2" width="27.140625" style="188" customWidth="1"/>
    <col min="3" max="3" width="16.85546875" style="188" customWidth="1"/>
    <col min="4" max="4" width="22.140625" style="201" customWidth="1"/>
    <col min="5" max="5" width="22" style="201" customWidth="1"/>
    <col min="6" max="6" width="20.140625" style="201" customWidth="1"/>
    <col min="7" max="16384" width="11.42578125" style="188"/>
  </cols>
  <sheetData>
    <row r="1" spans="1:9" s="183" customFormat="1" ht="32.25" customHeight="1" thickBot="1" x14ac:dyDescent="0.25">
      <c r="A1" s="569" t="s">
        <v>694</v>
      </c>
      <c r="B1" s="570"/>
      <c r="C1" s="570"/>
      <c r="D1" s="570"/>
      <c r="E1" s="570"/>
      <c r="F1" s="571"/>
      <c r="G1" s="182"/>
      <c r="H1" s="182"/>
      <c r="I1" s="182"/>
    </row>
    <row r="2" spans="1:9" s="185" customFormat="1" ht="13.5" thickBot="1" x14ac:dyDescent="0.25">
      <c r="A2" s="190"/>
      <c r="B2" s="191"/>
      <c r="C2" s="191"/>
      <c r="D2" s="193"/>
      <c r="E2" s="193"/>
      <c r="F2" s="207"/>
      <c r="G2" s="184"/>
      <c r="H2" s="184"/>
      <c r="I2" s="184"/>
    </row>
    <row r="3" spans="1:9" s="183" customFormat="1" ht="13.5" thickBot="1" x14ac:dyDescent="0.25">
      <c r="A3" s="572" t="s">
        <v>16</v>
      </c>
      <c r="B3" s="573"/>
      <c r="C3" s="573"/>
      <c r="D3" s="573"/>
      <c r="E3" s="573"/>
      <c r="F3" s="574"/>
    </row>
    <row r="4" spans="1:9" s="183" customFormat="1" ht="13.5" thickBot="1" x14ac:dyDescent="0.25">
      <c r="A4" s="186"/>
      <c r="B4" s="186"/>
      <c r="C4" s="186"/>
      <c r="D4" s="194"/>
      <c r="E4" s="194"/>
      <c r="F4" s="194"/>
    </row>
    <row r="5" spans="1:9" s="296" customFormat="1" ht="21.6" customHeight="1" thickBot="1" x14ac:dyDescent="0.3">
      <c r="A5" s="293" t="s">
        <v>651</v>
      </c>
      <c r="B5" s="575" t="s">
        <v>652</v>
      </c>
      <c r="C5" s="575"/>
      <c r="D5" s="294" t="s">
        <v>653</v>
      </c>
      <c r="E5" s="294" t="s">
        <v>654</v>
      </c>
      <c r="F5" s="295" t="s">
        <v>655</v>
      </c>
    </row>
    <row r="6" spans="1:9" x14ac:dyDescent="0.25">
      <c r="A6" s="576" t="s">
        <v>549</v>
      </c>
      <c r="B6" s="577" t="s">
        <v>550</v>
      </c>
      <c r="C6" s="578"/>
      <c r="D6" s="195">
        <v>9311697</v>
      </c>
      <c r="E6" s="202">
        <v>5790625.8099999996</v>
      </c>
      <c r="F6" s="208">
        <f>D6-E6</f>
        <v>3521071.1900000004</v>
      </c>
    </row>
    <row r="7" spans="1:9" x14ac:dyDescent="0.25">
      <c r="A7" s="563"/>
      <c r="B7" s="579" t="s">
        <v>551</v>
      </c>
      <c r="C7" s="580"/>
      <c r="D7" s="196">
        <v>5398822</v>
      </c>
      <c r="E7" s="203">
        <v>0</v>
      </c>
      <c r="F7" s="209">
        <f>D7-E7</f>
        <v>5398822</v>
      </c>
    </row>
    <row r="8" spans="1:9" ht="13.5" thickBot="1" x14ac:dyDescent="0.3">
      <c r="A8" s="564"/>
      <c r="B8" s="581" t="s">
        <v>552</v>
      </c>
      <c r="C8" s="582"/>
      <c r="D8" s="197"/>
      <c r="E8" s="204"/>
      <c r="F8" s="210"/>
    </row>
    <row r="9" spans="1:9" s="189" customFormat="1" ht="15" customHeight="1" x14ac:dyDescent="0.25">
      <c r="A9" s="562" t="s">
        <v>553</v>
      </c>
      <c r="B9" s="565" t="s">
        <v>554</v>
      </c>
      <c r="C9" s="566"/>
      <c r="D9" s="198"/>
      <c r="E9" s="205"/>
      <c r="F9" s="211"/>
    </row>
    <row r="10" spans="1:9" s="189" customFormat="1" x14ac:dyDescent="0.25">
      <c r="A10" s="563"/>
      <c r="B10" s="556" t="s">
        <v>453</v>
      </c>
      <c r="C10" s="557"/>
      <c r="D10" s="196"/>
      <c r="E10" s="203"/>
      <c r="F10" s="209"/>
    </row>
    <row r="11" spans="1:9" s="189" customFormat="1" ht="15" customHeight="1" x14ac:dyDescent="0.25">
      <c r="A11" s="563"/>
      <c r="B11" s="556" t="s">
        <v>555</v>
      </c>
      <c r="C11" s="557"/>
      <c r="D11" s="196"/>
      <c r="E11" s="203"/>
      <c r="F11" s="209"/>
    </row>
    <row r="12" spans="1:9" s="189" customFormat="1" ht="15" customHeight="1" x14ac:dyDescent="0.25">
      <c r="A12" s="563"/>
      <c r="B12" s="556" t="s">
        <v>556</v>
      </c>
      <c r="C12" s="557"/>
      <c r="D12" s="196"/>
      <c r="E12" s="203"/>
      <c r="F12" s="209"/>
    </row>
    <row r="13" spans="1:9" s="189" customFormat="1" ht="15" customHeight="1" x14ac:dyDescent="0.25">
      <c r="A13" s="563"/>
      <c r="B13" s="556" t="s">
        <v>557</v>
      </c>
      <c r="C13" s="557"/>
      <c r="D13" s="196">
        <v>1213378</v>
      </c>
      <c r="E13" s="203">
        <v>956682</v>
      </c>
      <c r="F13" s="209">
        <f>D13-E13</f>
        <v>256696</v>
      </c>
    </row>
    <row r="14" spans="1:9" s="189" customFormat="1" x14ac:dyDescent="0.25">
      <c r="A14" s="563"/>
      <c r="B14" s="556" t="s">
        <v>558</v>
      </c>
      <c r="C14" s="557"/>
      <c r="D14" s="196"/>
      <c r="E14" s="203"/>
      <c r="F14" s="209"/>
    </row>
    <row r="15" spans="1:9" s="189" customFormat="1" x14ac:dyDescent="0.25">
      <c r="A15" s="563"/>
      <c r="B15" s="556" t="s">
        <v>559</v>
      </c>
      <c r="C15" s="557"/>
      <c r="D15" s="196"/>
      <c r="E15" s="203"/>
      <c r="F15" s="209"/>
    </row>
    <row r="16" spans="1:9" s="189" customFormat="1" x14ac:dyDescent="0.25">
      <c r="A16" s="563"/>
      <c r="B16" s="556" t="s">
        <v>560</v>
      </c>
      <c r="C16" s="557"/>
      <c r="D16" s="196"/>
      <c r="E16" s="203"/>
      <c r="F16" s="209"/>
    </row>
    <row r="17" spans="1:6" s="189" customFormat="1" ht="16.5" customHeight="1" x14ac:dyDescent="0.25">
      <c r="A17" s="563"/>
      <c r="B17" s="567" t="s">
        <v>561</v>
      </c>
      <c r="C17" s="568"/>
      <c r="D17" s="196">
        <v>1200000</v>
      </c>
      <c r="E17" s="203">
        <v>565481.59</v>
      </c>
      <c r="F17" s="209">
        <f>D17-E17</f>
        <v>634518.41</v>
      </c>
    </row>
    <row r="18" spans="1:6" s="189" customFormat="1" x14ac:dyDescent="0.25">
      <c r="A18" s="563"/>
      <c r="B18" s="555" t="s">
        <v>562</v>
      </c>
      <c r="C18" s="187" t="s">
        <v>563</v>
      </c>
      <c r="D18" s="196"/>
      <c r="E18" s="203"/>
      <c r="F18" s="209"/>
    </row>
    <row r="19" spans="1:6" s="189" customFormat="1" x14ac:dyDescent="0.25">
      <c r="A19" s="563"/>
      <c r="B19" s="555"/>
      <c r="C19" s="187" t="s">
        <v>564</v>
      </c>
      <c r="D19" s="196"/>
      <c r="E19" s="203"/>
      <c r="F19" s="209"/>
    </row>
    <row r="20" spans="1:6" s="189" customFormat="1" ht="17.25" customHeight="1" x14ac:dyDescent="0.25">
      <c r="A20" s="563"/>
      <c r="B20" s="555"/>
      <c r="C20" s="187" t="s">
        <v>565</v>
      </c>
      <c r="D20" s="196"/>
      <c r="E20" s="203"/>
      <c r="F20" s="209"/>
    </row>
    <row r="21" spans="1:6" s="189" customFormat="1" x14ac:dyDescent="0.25">
      <c r="A21" s="563"/>
      <c r="B21" s="556" t="s">
        <v>566</v>
      </c>
      <c r="C21" s="557"/>
      <c r="D21" s="196"/>
      <c r="E21" s="203"/>
      <c r="F21" s="209"/>
    </row>
    <row r="22" spans="1:6" s="189" customFormat="1" ht="13.5" thickBot="1" x14ac:dyDescent="0.3">
      <c r="A22" s="563"/>
      <c r="B22" s="558" t="s">
        <v>552</v>
      </c>
      <c r="C22" s="559"/>
      <c r="D22" s="199"/>
      <c r="E22" s="206"/>
      <c r="F22" s="212"/>
    </row>
    <row r="23" spans="1:6" s="192" customFormat="1" ht="13.5" thickBot="1" x14ac:dyDescent="0.3">
      <c r="A23" s="564"/>
      <c r="B23" s="560" t="s">
        <v>548</v>
      </c>
      <c r="C23" s="561"/>
      <c r="D23" s="200">
        <f>SUM(D6:D22)</f>
        <v>17123897</v>
      </c>
      <c r="E23" s="200">
        <f>SUM(E6:E22)</f>
        <v>7312789.3999999994</v>
      </c>
      <c r="F23" s="213">
        <f>SUM(F6:F22)</f>
        <v>9811107.6000000015</v>
      </c>
    </row>
  </sheetData>
  <mergeCells count="21">
    <mergeCell ref="A1:F1"/>
    <mergeCell ref="A3:F3"/>
    <mergeCell ref="B5:C5"/>
    <mergeCell ref="A6:A8"/>
    <mergeCell ref="B6:C6"/>
    <mergeCell ref="B7:C7"/>
    <mergeCell ref="B8:C8"/>
    <mergeCell ref="B18:B20"/>
    <mergeCell ref="B21:C21"/>
    <mergeCell ref="B22:C22"/>
    <mergeCell ref="B23:C23"/>
    <mergeCell ref="A9:A23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pane ySplit="7" topLeftCell="A8" activePane="bottomLeft" state="frozen"/>
      <selection activeCell="C17" sqref="C17"/>
      <selection pane="bottomLeft" activeCell="A3" sqref="A3"/>
    </sheetView>
  </sheetViews>
  <sheetFormatPr baseColWidth="10" defaultColWidth="11.5703125" defaultRowHeight="12.75" x14ac:dyDescent="0.2"/>
  <cols>
    <col min="1" max="1" width="27.85546875" style="38" customWidth="1"/>
    <col min="2" max="2" width="23.7109375" style="38" customWidth="1"/>
    <col min="3" max="3" width="23.85546875" style="38" customWidth="1"/>
    <col min="4" max="4" width="26.140625" style="38" customWidth="1"/>
    <col min="5" max="5" width="19.85546875" style="38" customWidth="1"/>
    <col min="6" max="6" width="21.7109375" style="75" customWidth="1"/>
    <col min="7" max="16384" width="11.5703125" style="38"/>
  </cols>
  <sheetData>
    <row r="1" spans="1:6" ht="15" customHeight="1" x14ac:dyDescent="0.2">
      <c r="A1" s="583" t="s">
        <v>695</v>
      </c>
      <c r="B1" s="584"/>
      <c r="C1" s="584"/>
      <c r="D1" s="584"/>
      <c r="E1" s="584"/>
      <c r="F1" s="585"/>
    </row>
    <row r="2" spans="1:6" ht="13.5" thickBot="1" x14ac:dyDescent="0.25">
      <c r="A2" s="586"/>
      <c r="B2" s="587"/>
      <c r="C2" s="587"/>
      <c r="D2" s="587"/>
      <c r="E2" s="587"/>
      <c r="F2" s="588"/>
    </row>
    <row r="3" spans="1:6" s="239" customFormat="1" ht="13.5" thickBot="1" x14ac:dyDescent="0.25">
      <c r="A3" s="236"/>
      <c r="B3" s="237"/>
      <c r="C3" s="237"/>
      <c r="D3" s="237"/>
      <c r="E3" s="237"/>
      <c r="F3" s="238"/>
    </row>
    <row r="4" spans="1:6" ht="13.5" thickBot="1" x14ac:dyDescent="0.25">
      <c r="A4" s="589" t="s">
        <v>16</v>
      </c>
      <c r="B4" s="590"/>
      <c r="C4" s="590"/>
      <c r="D4" s="590"/>
      <c r="E4" s="590"/>
      <c r="F4" s="591"/>
    </row>
    <row r="5" spans="1:6" ht="13.5" thickBot="1" x14ac:dyDescent="0.25">
      <c r="A5" s="223"/>
      <c r="B5" s="223"/>
      <c r="C5" s="223"/>
      <c r="D5" s="223"/>
      <c r="E5" s="223"/>
      <c r="F5" s="224"/>
    </row>
    <row r="6" spans="1:6" s="174" customFormat="1" ht="15" customHeight="1" x14ac:dyDescent="0.2">
      <c r="A6" s="592" t="s">
        <v>656</v>
      </c>
      <c r="B6" s="594" t="s">
        <v>657</v>
      </c>
      <c r="C6" s="596" t="s">
        <v>658</v>
      </c>
      <c r="D6" s="596" t="s">
        <v>659</v>
      </c>
      <c r="E6" s="596"/>
      <c r="F6" s="598" t="s">
        <v>688</v>
      </c>
    </row>
    <row r="7" spans="1:6" s="174" customFormat="1" ht="13.9" customHeight="1" thickBot="1" x14ac:dyDescent="0.25">
      <c r="A7" s="593"/>
      <c r="B7" s="595"/>
      <c r="C7" s="597"/>
      <c r="D7" s="297" t="s">
        <v>660</v>
      </c>
      <c r="E7" s="297" t="s">
        <v>661</v>
      </c>
      <c r="F7" s="599"/>
    </row>
    <row r="8" spans="1:6" ht="25.5" x14ac:dyDescent="0.2">
      <c r="A8" s="225" t="s">
        <v>682</v>
      </c>
      <c r="B8" s="226">
        <v>2019</v>
      </c>
      <c r="C8" s="227" t="s">
        <v>683</v>
      </c>
      <c r="D8" s="227" t="s">
        <v>684</v>
      </c>
      <c r="E8" s="228" t="s">
        <v>685</v>
      </c>
      <c r="F8" s="240">
        <v>0</v>
      </c>
    </row>
    <row r="9" spans="1:6" ht="25.5" x14ac:dyDescent="0.2">
      <c r="A9" s="229" t="s">
        <v>682</v>
      </c>
      <c r="B9" s="230">
        <v>2019</v>
      </c>
      <c r="C9" s="231" t="s">
        <v>686</v>
      </c>
      <c r="D9" s="231" t="s">
        <v>687</v>
      </c>
      <c r="E9" s="232">
        <v>602165156</v>
      </c>
      <c r="F9" s="241">
        <v>1099416.42</v>
      </c>
    </row>
    <row r="10" spans="1:6" ht="25.5" x14ac:dyDescent="0.2">
      <c r="A10" s="229" t="s">
        <v>682</v>
      </c>
      <c r="B10" s="230">
        <v>2021</v>
      </c>
      <c r="C10" s="231" t="s">
        <v>686</v>
      </c>
      <c r="D10" s="231" t="s">
        <v>687</v>
      </c>
      <c r="E10" s="232">
        <v>1088653601</v>
      </c>
      <c r="F10" s="241">
        <v>836307.87</v>
      </c>
    </row>
    <row r="11" spans="1:6" ht="25.5" x14ac:dyDescent="0.2">
      <c r="A11" s="229" t="s">
        <v>682</v>
      </c>
      <c r="B11" s="230">
        <v>2021</v>
      </c>
      <c r="C11" s="231" t="s">
        <v>686</v>
      </c>
      <c r="D11" s="231" t="s">
        <v>687</v>
      </c>
      <c r="E11" s="232">
        <v>1088353610</v>
      </c>
      <c r="F11" s="241">
        <v>1159858.53</v>
      </c>
    </row>
    <row r="12" spans="1:6" x14ac:dyDescent="0.2">
      <c r="A12" s="229"/>
      <c r="B12" s="230"/>
      <c r="C12" s="231"/>
      <c r="D12" s="231"/>
      <c r="E12" s="232"/>
      <c r="F12" s="241"/>
    </row>
    <row r="13" spans="1:6" x14ac:dyDescent="0.2">
      <c r="A13" s="229"/>
      <c r="B13" s="230"/>
      <c r="C13" s="231"/>
      <c r="D13" s="231"/>
      <c r="E13" s="232"/>
      <c r="F13" s="241"/>
    </row>
    <row r="14" spans="1:6" x14ac:dyDescent="0.2">
      <c r="A14" s="229"/>
      <c r="B14" s="230"/>
      <c r="C14" s="231"/>
      <c r="D14" s="231"/>
      <c r="E14" s="232"/>
      <c r="F14" s="241"/>
    </row>
    <row r="15" spans="1:6" ht="13.5" thickBot="1" x14ac:dyDescent="0.25">
      <c r="A15" s="233"/>
      <c r="B15" s="234"/>
      <c r="C15" s="235"/>
      <c r="D15" s="235"/>
      <c r="E15" s="46"/>
      <c r="F15" s="242"/>
    </row>
    <row r="16" spans="1:6" ht="13.5" thickBot="1" x14ac:dyDescent="0.25">
      <c r="A16" s="243"/>
      <c r="B16" s="243"/>
      <c r="C16" s="243"/>
      <c r="D16" s="243"/>
      <c r="E16" s="221" t="s">
        <v>548</v>
      </c>
      <c r="F16" s="244">
        <f>SUM(F8:F15)</f>
        <v>3095582.8200000003</v>
      </c>
    </row>
    <row r="17" spans="1:2" x14ac:dyDescent="0.2">
      <c r="A17" s="63" t="s">
        <v>567</v>
      </c>
      <c r="B17" s="76"/>
    </row>
  </sheetData>
  <mergeCells count="7">
    <mergeCell ref="A1:F2"/>
    <mergeCell ref="A4:F4"/>
    <mergeCell ref="A6:A7"/>
    <mergeCell ref="B6:B7"/>
    <mergeCell ref="C6:C7"/>
    <mergeCell ref="D6:E6"/>
    <mergeCell ref="F6:F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0"/>
  <sheetViews>
    <sheetView workbookViewId="0">
      <pane ySplit="6" topLeftCell="A7" activePane="bottomLeft" state="frozen"/>
      <selection activeCell="G1" sqref="G1"/>
      <selection pane="bottomLeft" activeCell="I8" sqref="I8"/>
    </sheetView>
  </sheetViews>
  <sheetFormatPr baseColWidth="10" defaultColWidth="11.5703125" defaultRowHeight="12.75" x14ac:dyDescent="0.2"/>
  <cols>
    <col min="1" max="1" width="6.5703125" style="1" customWidth="1"/>
    <col min="2" max="2" width="13.140625" style="245" customWidth="1"/>
    <col min="3" max="3" width="13.42578125" style="245" customWidth="1"/>
    <col min="4" max="4" width="15.7109375" style="245" customWidth="1"/>
    <col min="5" max="5" width="18.42578125" style="245" customWidth="1"/>
    <col min="6" max="6" width="15" style="245" customWidth="1"/>
    <col min="7" max="7" width="20.7109375" style="245" customWidth="1"/>
    <col min="8" max="8" width="10.5703125" style="245" customWidth="1"/>
    <col min="9" max="9" width="13.5703125" style="245" customWidth="1"/>
    <col min="10" max="12" width="20.7109375" style="245" customWidth="1"/>
    <col min="13" max="13" width="23.5703125" style="245" customWidth="1"/>
    <col min="14" max="14" width="18.42578125" style="245" customWidth="1"/>
    <col min="15" max="17" width="15.7109375" style="245" customWidth="1"/>
    <col min="18" max="19" width="15.7109375" style="272" customWidth="1"/>
    <col min="20" max="16384" width="11.5703125" style="245"/>
  </cols>
  <sheetData>
    <row r="1" spans="1:24" x14ac:dyDescent="0.2">
      <c r="A1" s="600" t="s">
        <v>710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601"/>
      <c r="P1" s="601"/>
      <c r="Q1" s="601"/>
      <c r="R1" s="601"/>
      <c r="S1" s="602"/>
    </row>
    <row r="2" spans="1:24" ht="13.5" thickBot="1" x14ac:dyDescent="0.25">
      <c r="A2" s="603"/>
      <c r="B2" s="604"/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  <c r="P2" s="604"/>
      <c r="Q2" s="604"/>
      <c r="R2" s="604"/>
      <c r="S2" s="605"/>
    </row>
    <row r="3" spans="1:24" s="246" customFormat="1" ht="13.5" thickBot="1" x14ac:dyDescent="0.25">
      <c r="A3" s="606"/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607"/>
      <c r="N3" s="607"/>
      <c r="O3" s="607"/>
      <c r="P3" s="607"/>
      <c r="Q3" s="607"/>
      <c r="R3" s="607"/>
      <c r="S3" s="608"/>
    </row>
    <row r="4" spans="1:24" ht="13.5" thickBot="1" x14ac:dyDescent="0.25">
      <c r="A4" s="609" t="s">
        <v>16</v>
      </c>
      <c r="B4" s="610"/>
      <c r="C4" s="610"/>
      <c r="D4" s="610"/>
      <c r="E4" s="610"/>
      <c r="F4" s="610"/>
      <c r="G4" s="610"/>
      <c r="H4" s="610"/>
      <c r="I4" s="610"/>
      <c r="J4" s="610"/>
      <c r="K4" s="610"/>
      <c r="L4" s="610"/>
      <c r="M4" s="610"/>
      <c r="N4" s="610"/>
      <c r="O4" s="610"/>
      <c r="P4" s="610"/>
      <c r="Q4" s="610"/>
      <c r="R4" s="610"/>
      <c r="S4" s="611"/>
    </row>
    <row r="5" spans="1:24" ht="13.5" thickBot="1" x14ac:dyDescent="0.25">
      <c r="A5" s="247"/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8"/>
      <c r="S5" s="248"/>
    </row>
    <row r="6" spans="1:24" s="277" customFormat="1" ht="69.75" customHeight="1" thickBot="1" x14ac:dyDescent="0.25">
      <c r="A6" s="274" t="s">
        <v>2</v>
      </c>
      <c r="B6" s="172" t="s">
        <v>662</v>
      </c>
      <c r="C6" s="172" t="s">
        <v>663</v>
      </c>
      <c r="D6" s="172" t="s">
        <v>664</v>
      </c>
      <c r="E6" s="172" t="s">
        <v>672</v>
      </c>
      <c r="F6" s="172" t="s">
        <v>665</v>
      </c>
      <c r="G6" s="172" t="s">
        <v>666</v>
      </c>
      <c r="H6" s="172" t="s">
        <v>667</v>
      </c>
      <c r="I6" s="172" t="s">
        <v>668</v>
      </c>
      <c r="J6" s="172" t="s">
        <v>579</v>
      </c>
      <c r="K6" s="172" t="s">
        <v>669</v>
      </c>
      <c r="L6" s="172" t="s">
        <v>673</v>
      </c>
      <c r="M6" s="172" t="s">
        <v>674</v>
      </c>
      <c r="N6" s="172" t="s">
        <v>675</v>
      </c>
      <c r="O6" s="176" t="s">
        <v>670</v>
      </c>
      <c r="P6" s="274" t="s">
        <v>676</v>
      </c>
      <c r="Q6" s="172" t="s">
        <v>677</v>
      </c>
      <c r="R6" s="275" t="s">
        <v>678</v>
      </c>
      <c r="S6" s="276" t="s">
        <v>711</v>
      </c>
    </row>
    <row r="7" spans="1:24" ht="36" x14ac:dyDescent="0.2">
      <c r="A7" s="309">
        <v>1</v>
      </c>
      <c r="B7" s="310" t="s">
        <v>712</v>
      </c>
      <c r="C7" s="310" t="s">
        <v>713</v>
      </c>
      <c r="D7" s="311">
        <v>2008</v>
      </c>
      <c r="E7" s="310" t="s">
        <v>714</v>
      </c>
      <c r="F7" s="310" t="s">
        <v>715</v>
      </c>
      <c r="G7" s="310" t="s">
        <v>716</v>
      </c>
      <c r="H7" s="310" t="s">
        <v>717</v>
      </c>
      <c r="I7" s="312">
        <v>74000</v>
      </c>
      <c r="J7" s="310" t="s">
        <v>739</v>
      </c>
      <c r="K7" s="310" t="s">
        <v>718</v>
      </c>
      <c r="L7" s="310" t="s">
        <v>719</v>
      </c>
      <c r="M7" s="310" t="s">
        <v>720</v>
      </c>
      <c r="N7" s="313" t="s">
        <v>721</v>
      </c>
      <c r="O7" s="314" t="s">
        <v>722</v>
      </c>
      <c r="P7" s="315" t="s">
        <v>723</v>
      </c>
      <c r="Q7" s="310" t="s">
        <v>724</v>
      </c>
      <c r="R7" s="249">
        <v>9.3800000000000008</v>
      </c>
      <c r="S7" s="250">
        <v>1150</v>
      </c>
      <c r="T7" s="314"/>
      <c r="U7" s="315"/>
      <c r="V7" s="310"/>
      <c r="W7" s="249"/>
      <c r="X7" s="250"/>
    </row>
    <row r="8" spans="1:24" ht="48" x14ac:dyDescent="0.2">
      <c r="A8" s="316">
        <v>2</v>
      </c>
      <c r="B8" s="317" t="s">
        <v>725</v>
      </c>
      <c r="C8" s="317" t="s">
        <v>726</v>
      </c>
      <c r="D8" s="318">
        <v>2002</v>
      </c>
      <c r="E8" s="317" t="s">
        <v>727</v>
      </c>
      <c r="F8" s="317" t="s">
        <v>728</v>
      </c>
      <c r="G8" s="317" t="s">
        <v>729</v>
      </c>
      <c r="H8" s="310" t="s">
        <v>717</v>
      </c>
      <c r="I8" s="319">
        <v>120200</v>
      </c>
      <c r="J8" s="310" t="s">
        <v>739</v>
      </c>
      <c r="K8" s="310" t="s">
        <v>718</v>
      </c>
      <c r="L8" s="310" t="s">
        <v>719</v>
      </c>
      <c r="M8" s="317" t="s">
        <v>730</v>
      </c>
      <c r="N8" s="313" t="s">
        <v>721</v>
      </c>
      <c r="O8" s="320" t="s">
        <v>731</v>
      </c>
      <c r="P8" s="315" t="s">
        <v>723</v>
      </c>
      <c r="Q8" s="310" t="s">
        <v>724</v>
      </c>
      <c r="R8" s="257">
        <v>10.19</v>
      </c>
      <c r="S8" s="258">
        <v>1300</v>
      </c>
      <c r="T8" s="320"/>
      <c r="U8" s="315"/>
      <c r="V8" s="310"/>
      <c r="W8" s="257"/>
      <c r="X8" s="258"/>
    </row>
    <row r="9" spans="1:24" ht="36" x14ac:dyDescent="0.2">
      <c r="A9" s="316">
        <v>3</v>
      </c>
      <c r="B9" s="317" t="s">
        <v>732</v>
      </c>
      <c r="C9" s="317" t="s">
        <v>733</v>
      </c>
      <c r="D9" s="318">
        <v>2001</v>
      </c>
      <c r="E9" s="317" t="s">
        <v>727</v>
      </c>
      <c r="F9" s="317" t="s">
        <v>734</v>
      </c>
      <c r="G9" s="317" t="s">
        <v>735</v>
      </c>
      <c r="H9" s="317" t="s">
        <v>736</v>
      </c>
      <c r="I9" s="319">
        <v>222000</v>
      </c>
      <c r="J9" s="310" t="s">
        <v>739</v>
      </c>
      <c r="K9" s="310" t="s">
        <v>718</v>
      </c>
      <c r="L9" s="310" t="s">
        <v>719</v>
      </c>
      <c r="M9" s="317" t="s">
        <v>737</v>
      </c>
      <c r="N9" s="313" t="s">
        <v>721</v>
      </c>
      <c r="O9" s="320" t="s">
        <v>738</v>
      </c>
      <c r="P9" s="315" t="s">
        <v>723</v>
      </c>
      <c r="Q9" s="310" t="s">
        <v>724</v>
      </c>
      <c r="R9" s="257">
        <v>0</v>
      </c>
      <c r="S9" s="258">
        <v>0</v>
      </c>
      <c r="T9" s="320"/>
      <c r="U9" s="315"/>
      <c r="V9" s="310"/>
      <c r="W9" s="257"/>
      <c r="X9" s="258"/>
    </row>
    <row r="10" spans="1:24" x14ac:dyDescent="0.2">
      <c r="A10" s="251"/>
      <c r="B10" s="252"/>
      <c r="C10" s="252"/>
      <c r="D10" s="253"/>
      <c r="E10" s="252"/>
      <c r="F10" s="252"/>
      <c r="G10" s="252"/>
      <c r="H10" s="252"/>
      <c r="I10" s="252"/>
      <c r="J10" s="252"/>
      <c r="K10" s="252"/>
      <c r="L10" s="252"/>
      <c r="M10" s="252"/>
      <c r="N10" s="254"/>
      <c r="O10" s="255"/>
      <c r="P10" s="256"/>
      <c r="Q10" s="231"/>
      <c r="R10" s="257"/>
      <c r="S10" s="258"/>
    </row>
    <row r="11" spans="1:24" x14ac:dyDescent="0.2">
      <c r="A11" s="251"/>
      <c r="B11" s="252"/>
      <c r="C11" s="252"/>
      <c r="D11" s="253"/>
      <c r="E11" s="252"/>
      <c r="F11" s="252"/>
      <c r="G11" s="252"/>
      <c r="H11" s="252"/>
      <c r="I11" s="252"/>
      <c r="J11" s="252"/>
      <c r="K11" s="252"/>
      <c r="L11" s="252"/>
      <c r="M11" s="252"/>
      <c r="N11" s="254"/>
      <c r="O11" s="255"/>
      <c r="P11" s="256"/>
      <c r="Q11" s="231"/>
      <c r="R11" s="257"/>
      <c r="S11" s="258"/>
    </row>
    <row r="12" spans="1:24" x14ac:dyDescent="0.2">
      <c r="A12" s="251"/>
      <c r="B12" s="252"/>
      <c r="C12" s="252"/>
      <c r="D12" s="253"/>
      <c r="E12" s="252"/>
      <c r="F12" s="252"/>
      <c r="G12" s="252"/>
      <c r="H12" s="252"/>
      <c r="I12" s="252"/>
      <c r="J12" s="252"/>
      <c r="K12" s="252"/>
      <c r="L12" s="252"/>
      <c r="M12" s="252"/>
      <c r="N12" s="254"/>
      <c r="O12" s="255"/>
      <c r="P12" s="256"/>
      <c r="Q12" s="231"/>
      <c r="R12" s="257"/>
      <c r="S12" s="258"/>
    </row>
    <row r="13" spans="1:24" x14ac:dyDescent="0.2">
      <c r="A13" s="251"/>
      <c r="B13" s="252"/>
      <c r="C13" s="252"/>
      <c r="D13" s="253"/>
      <c r="E13" s="252"/>
      <c r="F13" s="252"/>
      <c r="G13" s="252"/>
      <c r="H13" s="252"/>
      <c r="I13" s="252"/>
      <c r="J13" s="252"/>
      <c r="K13" s="252"/>
      <c r="L13" s="252"/>
      <c r="M13" s="252"/>
      <c r="N13" s="254"/>
      <c r="O13" s="255"/>
      <c r="P13" s="256"/>
      <c r="Q13" s="231"/>
      <c r="R13" s="257"/>
      <c r="S13" s="258"/>
    </row>
    <row r="14" spans="1:24" x14ac:dyDescent="0.2">
      <c r="A14" s="251"/>
      <c r="B14" s="252"/>
      <c r="C14" s="252"/>
      <c r="D14" s="253"/>
      <c r="E14" s="252"/>
      <c r="F14" s="252"/>
      <c r="G14" s="252"/>
      <c r="H14" s="252"/>
      <c r="I14" s="252"/>
      <c r="J14" s="252"/>
      <c r="K14" s="252"/>
      <c r="L14" s="252"/>
      <c r="M14" s="252"/>
      <c r="N14" s="254"/>
      <c r="O14" s="255"/>
      <c r="P14" s="256"/>
      <c r="Q14" s="231"/>
      <c r="R14" s="257"/>
      <c r="S14" s="258"/>
    </row>
    <row r="15" spans="1:24" x14ac:dyDescent="0.2">
      <c r="A15" s="251"/>
      <c r="B15" s="252"/>
      <c r="C15" s="252"/>
      <c r="D15" s="253"/>
      <c r="E15" s="252"/>
      <c r="F15" s="252"/>
      <c r="G15" s="252"/>
      <c r="H15" s="252"/>
      <c r="I15" s="252"/>
      <c r="J15" s="252"/>
      <c r="K15" s="252"/>
      <c r="L15" s="252"/>
      <c r="M15" s="252"/>
      <c r="N15" s="254"/>
      <c r="O15" s="255"/>
      <c r="P15" s="256"/>
      <c r="Q15" s="231"/>
      <c r="R15" s="257"/>
      <c r="S15" s="258"/>
    </row>
    <row r="16" spans="1:24" x14ac:dyDescent="0.2">
      <c r="A16" s="251"/>
      <c r="B16" s="252"/>
      <c r="C16" s="252"/>
      <c r="D16" s="253"/>
      <c r="E16" s="252"/>
      <c r="F16" s="252"/>
      <c r="G16" s="252"/>
      <c r="H16" s="252"/>
      <c r="I16" s="252"/>
      <c r="J16" s="252"/>
      <c r="K16" s="252"/>
      <c r="L16" s="252"/>
      <c r="M16" s="252"/>
      <c r="N16" s="254"/>
      <c r="O16" s="255"/>
      <c r="P16" s="256"/>
      <c r="Q16" s="231"/>
      <c r="R16" s="257"/>
      <c r="S16" s="258"/>
    </row>
    <row r="17" spans="1:19" ht="13.5" thickBot="1" x14ac:dyDescent="0.25">
      <c r="A17" s="259"/>
      <c r="B17" s="260"/>
      <c r="C17" s="260"/>
      <c r="D17" s="261"/>
      <c r="E17" s="260"/>
      <c r="F17" s="260"/>
      <c r="G17" s="260"/>
      <c r="H17" s="260"/>
      <c r="I17" s="260"/>
      <c r="J17" s="260"/>
      <c r="K17" s="260"/>
      <c r="L17" s="260"/>
      <c r="M17" s="260"/>
      <c r="N17" s="262"/>
      <c r="O17" s="263"/>
      <c r="P17" s="264"/>
      <c r="Q17" s="235"/>
      <c r="R17" s="265"/>
      <c r="S17" s="266"/>
    </row>
    <row r="18" spans="1:19" ht="13.5" thickBot="1" x14ac:dyDescent="0.25">
      <c r="A18" s="267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Q18" s="269" t="s">
        <v>548</v>
      </c>
      <c r="R18" s="270">
        <f>SUM(R7:R17)</f>
        <v>19.57</v>
      </c>
      <c r="S18" s="270">
        <f>SUM(S7:S17)</f>
        <v>2450</v>
      </c>
    </row>
    <row r="19" spans="1:19" x14ac:dyDescent="0.2">
      <c r="A19" s="2"/>
      <c r="B19" s="271"/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</row>
    <row r="20" spans="1:19" ht="14.45" customHeight="1" x14ac:dyDescent="0.2">
      <c r="A20" s="273" t="s">
        <v>568</v>
      </c>
    </row>
  </sheetData>
  <mergeCells count="3">
    <mergeCell ref="A1:S2"/>
    <mergeCell ref="A3:S3"/>
    <mergeCell ref="A4:S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</vt:i4>
      </vt:variant>
    </vt:vector>
  </HeadingPairs>
  <TitlesOfParts>
    <vt:vector size="15" baseType="lpstr">
      <vt:lpstr>Anexo 1. Plantilla</vt:lpstr>
      <vt:lpstr>Anexo 1. Plantilla DOCENTE</vt:lpstr>
      <vt:lpstr>Anexo 3. Asimilados</vt:lpstr>
      <vt:lpstr>Anexo 4. Deuda</vt:lpstr>
      <vt:lpstr>Anexo 5. Presupuesto</vt:lpstr>
      <vt:lpstr>Anexo 6. Demandas</vt:lpstr>
      <vt:lpstr>Anexo 7. Ingresos</vt:lpstr>
      <vt:lpstr>Anexo 8. Cuentas Bancarias</vt:lpstr>
      <vt:lpstr>Anexo 9.Parque Veh y Combus </vt:lpstr>
      <vt:lpstr>Anexo 10. Auditorías</vt:lpstr>
      <vt:lpstr>Anexo 11. Medidas de Austeridad</vt:lpstr>
      <vt:lpstr>Anexo 12. Activos</vt:lpstr>
      <vt:lpstr>Anexo 13. Control Interno</vt:lpstr>
      <vt:lpstr>Anexo 14. Adquisiciones (2)</vt:lpstr>
      <vt:lpstr>'Anexo 13. Control Interno'!Área_de_impresión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Aidee Guagalupe Rosales Partida</dc:creator>
  <cp:lastModifiedBy>Usuario</cp:lastModifiedBy>
  <dcterms:created xsi:type="dcterms:W3CDTF">2020-03-03T17:55:21Z</dcterms:created>
  <dcterms:modified xsi:type="dcterms:W3CDTF">2021-11-08T18:32:53Z</dcterms:modified>
</cp:coreProperties>
</file>